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ko\Desktop\"/>
    </mc:Choice>
  </mc:AlternateContent>
  <bookViews>
    <workbookView xWindow="0" yWindow="0" windowWidth="28800" windowHeight="11835"/>
  </bookViews>
  <sheets>
    <sheet name="Denmark" sheetId="1" r:id="rId1"/>
    <sheet name="Faroe Islands" sheetId="2" r:id="rId2"/>
    <sheet name="Finland" sheetId="3" r:id="rId3"/>
    <sheet name="Iceland" sheetId="4" r:id="rId4"/>
    <sheet name="Norway" sheetId="5" r:id="rId5"/>
    <sheet name="Swede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6" l="1"/>
  <c r="I138" i="6" s="1"/>
  <c r="H136" i="6"/>
  <c r="I136" i="6" s="1"/>
  <c r="H134" i="6"/>
  <c r="I134" i="6" s="1"/>
  <c r="H132" i="6"/>
  <c r="I132" i="6" s="1"/>
  <c r="J131" i="6"/>
  <c r="G131" i="6"/>
  <c r="F131" i="6"/>
  <c r="E131" i="6"/>
  <c r="D131" i="6"/>
  <c r="C131" i="6"/>
  <c r="B131" i="6"/>
  <c r="I130" i="6"/>
  <c r="H130" i="6"/>
  <c r="I129" i="6"/>
  <c r="H129" i="6"/>
  <c r="I128" i="6"/>
  <c r="I131" i="6" s="1"/>
  <c r="H128" i="6"/>
  <c r="H131" i="6" s="1"/>
  <c r="I126" i="6"/>
  <c r="H126" i="6"/>
  <c r="I125" i="6"/>
  <c r="H125" i="6"/>
  <c r="I124" i="6"/>
  <c r="H124" i="6"/>
  <c r="I123" i="6"/>
  <c r="H123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09" i="6"/>
  <c r="H109" i="6"/>
  <c r="I108" i="6"/>
  <c r="H108" i="6"/>
  <c r="I107" i="6"/>
  <c r="H107" i="6"/>
  <c r="I106" i="6"/>
  <c r="H106" i="6"/>
  <c r="I104" i="6"/>
  <c r="H104" i="6"/>
  <c r="I103" i="6"/>
  <c r="H103" i="6"/>
  <c r="H102" i="6"/>
  <c r="I102" i="6" s="1"/>
  <c r="I101" i="6"/>
  <c r="H101" i="6"/>
  <c r="H100" i="6"/>
  <c r="I100" i="6" s="1"/>
  <c r="I99" i="6"/>
  <c r="H99" i="6"/>
  <c r="H98" i="6"/>
  <c r="I98" i="6" s="1"/>
  <c r="I97" i="6"/>
  <c r="H97" i="6"/>
  <c r="H96" i="6"/>
  <c r="I96" i="6" s="1"/>
  <c r="I92" i="6"/>
  <c r="H92" i="6"/>
  <c r="H91" i="6"/>
  <c r="I91" i="6" s="1"/>
  <c r="I90" i="6"/>
  <c r="H90" i="6"/>
  <c r="H89" i="6"/>
  <c r="I89" i="6" s="1"/>
  <c r="I88" i="6"/>
  <c r="H88" i="6"/>
  <c r="H87" i="6"/>
  <c r="I87" i="6" s="1"/>
  <c r="I85" i="6"/>
  <c r="H85" i="6"/>
  <c r="H84" i="6"/>
  <c r="I84" i="6" s="1"/>
  <c r="I83" i="6"/>
  <c r="H83" i="6"/>
  <c r="H82" i="6"/>
  <c r="I82" i="6" s="1"/>
  <c r="I81" i="6"/>
  <c r="H81" i="6"/>
  <c r="H80" i="6"/>
  <c r="I80" i="6" s="1"/>
  <c r="I79" i="6"/>
  <c r="H79" i="6"/>
  <c r="H78" i="6"/>
  <c r="I78" i="6" s="1"/>
  <c r="I77" i="6"/>
  <c r="H77" i="6"/>
  <c r="H76" i="6"/>
  <c r="I76" i="6" s="1"/>
  <c r="I72" i="6"/>
  <c r="H72" i="6"/>
  <c r="H71" i="6"/>
  <c r="I71" i="6" s="1"/>
  <c r="I70" i="6"/>
  <c r="H70" i="6"/>
  <c r="H69" i="6"/>
  <c r="I69" i="6" s="1"/>
  <c r="I68" i="6"/>
  <c r="H68" i="6"/>
  <c r="H66" i="6"/>
  <c r="I66" i="6" s="1"/>
  <c r="I65" i="6"/>
  <c r="H65" i="6"/>
  <c r="H64" i="6"/>
  <c r="I64" i="6" s="1"/>
  <c r="I63" i="6"/>
  <c r="H63" i="6"/>
  <c r="H62" i="6"/>
  <c r="I62" i="6" s="1"/>
  <c r="I61" i="6"/>
  <c r="H61" i="6"/>
  <c r="H60" i="6"/>
  <c r="I60" i="6" s="1"/>
  <c r="I59" i="6"/>
  <c r="H59" i="6"/>
  <c r="H58" i="6"/>
  <c r="I58" i="6" s="1"/>
  <c r="I52" i="6"/>
  <c r="H52" i="6"/>
  <c r="H51" i="6"/>
  <c r="I51" i="6" s="1"/>
  <c r="I49" i="6"/>
  <c r="H49" i="6"/>
  <c r="H48" i="6"/>
  <c r="I48" i="6" s="1"/>
  <c r="I47" i="6"/>
  <c r="H47" i="6"/>
  <c r="H46" i="6"/>
  <c r="I46" i="6" s="1"/>
  <c r="I45" i="6"/>
  <c r="H45" i="6"/>
  <c r="H44" i="6"/>
  <c r="I44" i="6" s="1"/>
  <c r="I43" i="6"/>
  <c r="H43" i="6"/>
  <c r="H42" i="6"/>
  <c r="I42" i="6" s="1"/>
  <c r="I38" i="6"/>
  <c r="H38" i="6"/>
  <c r="H37" i="6"/>
  <c r="I37" i="6" s="1"/>
  <c r="I36" i="6"/>
  <c r="H36" i="6"/>
  <c r="H35" i="6"/>
  <c r="I35" i="6" s="1"/>
  <c r="I34" i="6"/>
  <c r="H34" i="6"/>
  <c r="H33" i="6"/>
  <c r="I33" i="6" s="1"/>
  <c r="I31" i="6"/>
  <c r="H31" i="6"/>
  <c r="H30" i="6"/>
  <c r="I30" i="6" s="1"/>
  <c r="I29" i="6"/>
  <c r="H29" i="6"/>
  <c r="H28" i="6"/>
  <c r="I28" i="6" s="1"/>
  <c r="I27" i="6"/>
  <c r="H27" i="6"/>
  <c r="H26" i="6"/>
  <c r="I26" i="6" s="1"/>
  <c r="I25" i="6"/>
  <c r="H25" i="6"/>
  <c r="H21" i="6"/>
  <c r="I21" i="6" s="1"/>
  <c r="I20" i="6"/>
  <c r="H20" i="6"/>
  <c r="H19" i="6"/>
  <c r="I19" i="6" s="1"/>
  <c r="I18" i="6"/>
  <c r="H18" i="6"/>
  <c r="H17" i="6"/>
  <c r="I17" i="6" s="1"/>
  <c r="I16" i="6"/>
  <c r="H16" i="6"/>
  <c r="I15" i="6"/>
  <c r="H14" i="6"/>
  <c r="I14" i="6" s="1"/>
  <c r="I13" i="6"/>
  <c r="H13" i="6"/>
  <c r="H12" i="6"/>
  <c r="I12" i="6" s="1"/>
  <c r="I11" i="6"/>
  <c r="H11" i="6"/>
  <c r="H10" i="6"/>
  <c r="I10" i="6" s="1"/>
  <c r="I9" i="6"/>
  <c r="H9" i="6"/>
  <c r="H8" i="6"/>
  <c r="I8" i="6" s="1"/>
  <c r="I7" i="6"/>
  <c r="H7" i="6"/>
  <c r="I131" i="5"/>
  <c r="I132" i="5" s="1"/>
  <c r="H131" i="5"/>
  <c r="H132" i="5" s="1"/>
  <c r="G131" i="5"/>
  <c r="G132" i="5" s="1"/>
  <c r="F131" i="5"/>
  <c r="F132" i="5" s="1"/>
  <c r="E131" i="5"/>
  <c r="E132" i="5" s="1"/>
  <c r="D131" i="5"/>
  <c r="D132" i="5" s="1"/>
  <c r="C131" i="5"/>
  <c r="C132" i="5" s="1"/>
  <c r="B131" i="5"/>
  <c r="B132" i="5" s="1"/>
  <c r="H138" i="4"/>
  <c r="I138" i="4" s="1"/>
  <c r="H136" i="4"/>
  <c r="I136" i="4" s="1"/>
  <c r="H134" i="4"/>
  <c r="I134" i="4" s="1"/>
  <c r="G132" i="4"/>
  <c r="F132" i="4"/>
  <c r="E132" i="4"/>
  <c r="D132" i="4"/>
  <c r="C132" i="4"/>
  <c r="B132" i="4"/>
  <c r="H131" i="4"/>
  <c r="I131" i="4" s="1"/>
  <c r="H130" i="4"/>
  <c r="I130" i="4" s="1"/>
  <c r="H129" i="4"/>
  <c r="I129" i="4" s="1"/>
  <c r="H128" i="4"/>
  <c r="I128" i="4" s="1"/>
  <c r="H127" i="4"/>
  <c r="H126" i="4"/>
  <c r="H132" i="4" s="1"/>
  <c r="H125" i="4"/>
  <c r="I125" i="4" s="1"/>
  <c r="H124" i="4"/>
  <c r="I124" i="4" s="1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09" i="4"/>
  <c r="I109" i="4" s="1"/>
  <c r="H108" i="4"/>
  <c r="I108" i="4" s="1"/>
  <c r="H107" i="4"/>
  <c r="I107" i="4" s="1"/>
  <c r="H106" i="4"/>
  <c r="I106" i="4" s="1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2" i="4"/>
  <c r="H92" i="4"/>
  <c r="I91" i="4"/>
  <c r="H91" i="4"/>
  <c r="I90" i="4"/>
  <c r="H90" i="4"/>
  <c r="I89" i="4"/>
  <c r="H89" i="4"/>
  <c r="I88" i="4"/>
  <c r="H88" i="4"/>
  <c r="I87" i="4"/>
  <c r="H87" i="4"/>
  <c r="H86" i="4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2" i="4"/>
  <c r="H52" i="4"/>
  <c r="I51" i="4"/>
  <c r="H51" i="4"/>
  <c r="H50" i="4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I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H7" i="4"/>
  <c r="I131" i="2"/>
  <c r="I132" i="2" s="1"/>
  <c r="H131" i="2"/>
  <c r="H132" i="2" s="1"/>
  <c r="G131" i="2"/>
  <c r="G132" i="2" s="1"/>
  <c r="F131" i="2"/>
  <c r="F132" i="2" s="1"/>
  <c r="E131" i="2"/>
  <c r="E132" i="2" s="1"/>
  <c r="D131" i="2"/>
  <c r="D132" i="2" s="1"/>
  <c r="C131" i="2"/>
  <c r="C132" i="2" s="1"/>
  <c r="B131" i="2"/>
  <c r="H125" i="2"/>
  <c r="I125" i="2" s="1"/>
  <c r="H107" i="2"/>
  <c r="I107" i="2" s="1"/>
  <c r="H104" i="2"/>
  <c r="I104" i="2" s="1"/>
  <c r="H101" i="2"/>
  <c r="I101" i="2" s="1"/>
  <c r="H99" i="2"/>
  <c r="I99" i="2" s="1"/>
  <c r="H98" i="2"/>
  <c r="I98" i="2" s="1"/>
  <c r="H97" i="2"/>
  <c r="I97" i="2" s="1"/>
  <c r="H83" i="2"/>
  <c r="I83" i="2" s="1"/>
  <c r="H82" i="2"/>
  <c r="I82" i="2" s="1"/>
  <c r="H77" i="2"/>
  <c r="I77" i="2" s="1"/>
  <c r="H59" i="2"/>
  <c r="I59" i="2" s="1"/>
  <c r="I52" i="2"/>
  <c r="I51" i="2"/>
  <c r="I49" i="2"/>
  <c r="I48" i="2"/>
  <c r="H48" i="2"/>
  <c r="I43" i="2"/>
  <c r="H43" i="2"/>
  <c r="H37" i="2"/>
  <c r="I37" i="2" s="1"/>
  <c r="I36" i="2"/>
  <c r="H36" i="2"/>
  <c r="H35" i="2"/>
  <c r="I35" i="2" s="1"/>
  <c r="I34" i="2"/>
  <c r="H34" i="2"/>
  <c r="H33" i="2"/>
  <c r="I33" i="2" s="1"/>
  <c r="I18" i="2"/>
  <c r="H18" i="2"/>
  <c r="I15" i="2"/>
  <c r="H11" i="2"/>
  <c r="I11" i="2" s="1"/>
  <c r="H138" i="1"/>
  <c r="I138" i="1" s="1"/>
  <c r="H136" i="1"/>
  <c r="I136" i="1" s="1"/>
  <c r="H134" i="1"/>
  <c r="I134" i="1" s="1"/>
  <c r="H132" i="1"/>
  <c r="I132" i="1" s="1"/>
  <c r="G131" i="1"/>
  <c r="F131" i="1"/>
  <c r="E131" i="1"/>
  <c r="D131" i="1"/>
  <c r="C131" i="1"/>
  <c r="B131" i="1"/>
  <c r="I130" i="1"/>
  <c r="H130" i="1"/>
  <c r="I129" i="1"/>
  <c r="H129" i="1"/>
  <c r="I128" i="1"/>
  <c r="I131" i="1" s="1"/>
  <c r="H128" i="1"/>
  <c r="H131" i="1" s="1"/>
  <c r="I126" i="1"/>
  <c r="H126" i="1"/>
  <c r="I125" i="1"/>
  <c r="H125" i="1"/>
  <c r="I124" i="1"/>
  <c r="H124" i="1"/>
  <c r="I123" i="1"/>
  <c r="H123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09" i="1"/>
  <c r="H109" i="1"/>
  <c r="I108" i="1"/>
  <c r="H108" i="1"/>
  <c r="I107" i="1"/>
  <c r="H107" i="1"/>
  <c r="I106" i="1"/>
  <c r="H106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2" i="1"/>
  <c r="H92" i="1"/>
  <c r="I91" i="1"/>
  <c r="H91" i="1"/>
  <c r="I90" i="1"/>
  <c r="H90" i="1"/>
  <c r="I89" i="1"/>
  <c r="H89" i="1"/>
  <c r="I88" i="1"/>
  <c r="H88" i="1"/>
  <c r="I87" i="1"/>
  <c r="H87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2" i="1"/>
  <c r="H72" i="1"/>
  <c r="I71" i="1"/>
  <c r="H71" i="1"/>
  <c r="I70" i="1"/>
  <c r="H70" i="1"/>
  <c r="I69" i="1"/>
  <c r="H69" i="1"/>
  <c r="I68" i="1"/>
  <c r="H68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2" i="1"/>
  <c r="H52" i="1"/>
  <c r="I51" i="1"/>
  <c r="H51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38" i="1"/>
  <c r="H38" i="1"/>
  <c r="H37" i="1"/>
  <c r="I37" i="1" s="1"/>
  <c r="I36" i="1"/>
  <c r="H36" i="1"/>
  <c r="H35" i="1"/>
  <c r="I35" i="1" s="1"/>
  <c r="I34" i="1"/>
  <c r="H34" i="1"/>
  <c r="H33" i="1"/>
  <c r="I33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1" i="1"/>
  <c r="I21" i="1" s="1"/>
  <c r="I20" i="1"/>
  <c r="H20" i="1"/>
  <c r="H19" i="1"/>
  <c r="I19" i="1" s="1"/>
  <c r="I18" i="1"/>
  <c r="H18" i="1"/>
  <c r="H17" i="1"/>
  <c r="I17" i="1" s="1"/>
  <c r="I16" i="1"/>
  <c r="H16" i="1"/>
  <c r="I15" i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H8" i="1"/>
  <c r="I8" i="1" s="1"/>
  <c r="I7" i="1"/>
  <c r="H7" i="1"/>
  <c r="I126" i="4" l="1"/>
  <c r="I132" i="4" s="1"/>
</calcChain>
</file>

<file path=xl/sharedStrings.xml><?xml version="1.0" encoding="utf-8"?>
<sst xmlns="http://schemas.openxmlformats.org/spreadsheetml/2006/main" count="854" uniqueCount="110">
  <si>
    <t>Social Expenditure in Denmark 2015, mill. DKK</t>
  </si>
  <si>
    <t xml:space="preserve">Social Expenditure </t>
  </si>
  <si>
    <t>Finansiering</t>
  </si>
  <si>
    <t xml:space="preserve">Public
authorities,
total </t>
  </si>
  <si>
    <t>Of whom
Central
Government</t>
  </si>
  <si>
    <t xml:space="preserve">Employers (contributions and premiums) </t>
  </si>
  <si>
    <t xml:space="preserve">The insured (contributions and special taxes) </t>
  </si>
  <si>
    <t xml:space="preserve">Other financing </t>
  </si>
  <si>
    <t>Total row 2, 4, 5 and 6</t>
  </si>
  <si>
    <t>Profit/deficit (7.-1.)</t>
  </si>
  <si>
    <t>1.</t>
  </si>
  <si>
    <t>2.</t>
  </si>
  <si>
    <t>3.</t>
  </si>
  <si>
    <t>4.</t>
  </si>
  <si>
    <t>5.</t>
  </si>
  <si>
    <t>6.</t>
  </si>
  <si>
    <t>7.</t>
  </si>
  <si>
    <t>8.</t>
  </si>
  <si>
    <t>I. Families and children</t>
  </si>
  <si>
    <t>Cash benefits, million</t>
  </si>
  <si>
    <t>A. Daily cash benefits in connection with childbirth and adoption</t>
  </si>
  <si>
    <t>B. Birth allowances</t>
  </si>
  <si>
    <t>C. Parental benefits when minding children (leave schemes, etc.)</t>
  </si>
  <si>
    <t>D. Family or child allowances</t>
  </si>
  <si>
    <t>E. Supplements</t>
  </si>
  <si>
    <t>F. Other</t>
  </si>
  <si>
    <t>a. of which advances on mainte-nance allowances to children</t>
  </si>
  <si>
    <t>Cash benefits, total</t>
  </si>
  <si>
    <t xml:space="preserve">Services, million </t>
  </si>
  <si>
    <t>A. Day care Institutions and family day care</t>
  </si>
  <si>
    <t>B. Residential institutions (child and youth welfare)</t>
  </si>
  <si>
    <t>C. Home help to families</t>
  </si>
  <si>
    <t>D. Other</t>
  </si>
  <si>
    <t>Services, total</t>
  </si>
  <si>
    <t>Total expenditure, million</t>
  </si>
  <si>
    <t>II. Unemployment</t>
  </si>
  <si>
    <t xml:space="preserve">A. Unemployment benefits </t>
  </si>
  <si>
    <t xml:space="preserve">B. Partial unemployment benefits 
</t>
  </si>
  <si>
    <t>C. Pension for labour market reasons</t>
  </si>
  <si>
    <t>D. Cash benefits payable during vocational training</t>
  </si>
  <si>
    <t xml:space="preserve">E. Compensating benefits </t>
  </si>
  <si>
    <t xml:space="preserve">F. Other </t>
  </si>
  <si>
    <t xml:space="preserve">A. Mobility and resettlement </t>
  </si>
  <si>
    <t>B. Services in connection with vocational training</t>
  </si>
  <si>
    <t xml:space="preserve">C. Other </t>
  </si>
  <si>
    <t xml:space="preserve">a. Of which employment services </t>
  </si>
  <si>
    <t xml:space="preserve">Services, total </t>
  </si>
  <si>
    <t>III. Sickness benefits</t>
  </si>
  <si>
    <t xml:space="preserve">A. Paid absence due to illness </t>
  </si>
  <si>
    <t>Of which:</t>
  </si>
  <si>
    <t>a. Ordinary sickness benefits</t>
  </si>
  <si>
    <t xml:space="preserve">b. Daily cash benefits in employer period </t>
  </si>
  <si>
    <t xml:space="preserve">c. Sick pay </t>
  </si>
  <si>
    <t xml:space="preserve">d. Special daily cash benefits in the event of industrial injury or work-related illness </t>
  </si>
  <si>
    <t>B. Other</t>
  </si>
  <si>
    <t xml:space="preserve">Cash benefits, total </t>
  </si>
  <si>
    <t>Services, million</t>
  </si>
  <si>
    <t>IV. Old age and disability</t>
  </si>
  <si>
    <t>IVa. Old age</t>
  </si>
  <si>
    <t>A. Retirement pensions</t>
  </si>
  <si>
    <t xml:space="preserve">a. Basic/minimum pension </t>
  </si>
  <si>
    <t xml:space="preserve">b. Supplementary/employment pension </t>
  </si>
  <si>
    <t xml:space="preserve">c. Supplementary pension </t>
  </si>
  <si>
    <t xml:space="preserve">B. Special retirement pensions </t>
  </si>
  <si>
    <t>C. Partial pensions</t>
  </si>
  <si>
    <t>A. Institutions, etc.</t>
  </si>
  <si>
    <t>B. Help to carry out daily activities</t>
  </si>
  <si>
    <t>C. Other</t>
  </si>
  <si>
    <t xml:space="preserve">Total expenditure, million </t>
  </si>
  <si>
    <t>IVb. Disability</t>
  </si>
  <si>
    <t xml:space="preserve">A. Disability pensions </t>
  </si>
  <si>
    <t>b. Supplementary/employment pension</t>
  </si>
  <si>
    <t>B. Retirement pension due to reduced working capacity</t>
  </si>
  <si>
    <t xml:space="preserve">C. Nursing contribution </t>
  </si>
  <si>
    <t>D. Supplement towards economic integration of the disabled</t>
  </si>
  <si>
    <t>E. Other</t>
  </si>
  <si>
    <t xml:space="preserve">A. Institutions, etc. </t>
  </si>
  <si>
    <t xml:space="preserve">B. Help to carry out daily activities </t>
  </si>
  <si>
    <t xml:space="preserve">C. Rehabilitation </t>
  </si>
  <si>
    <t>IVc. Surviving Relative</t>
  </si>
  <si>
    <t xml:space="preserve">A. Survivor's pensions </t>
  </si>
  <si>
    <t>a. Basic/minimum pension</t>
  </si>
  <si>
    <t xml:space="preserve">B. Benefits in case of death </t>
  </si>
  <si>
    <t xml:space="preserve"> - Per capita (PPP) </t>
  </si>
  <si>
    <t xml:space="preserve">A. Funeral allowance </t>
  </si>
  <si>
    <t>V. Housing Benefits</t>
  </si>
  <si>
    <t xml:space="preserve">A. Housing benefits to people in rented housing </t>
  </si>
  <si>
    <t>a. Of whom elderly</t>
  </si>
  <si>
    <t xml:space="preserve">B. Housing benefits to owner-occupiers </t>
  </si>
  <si>
    <t xml:space="preserve">a. Of whom elderly </t>
  </si>
  <si>
    <t xml:space="preserve">Total expenditure per capita, PPP-Euro </t>
  </si>
  <si>
    <t>VI. Other Social Benefits</t>
  </si>
  <si>
    <t xml:space="preserve">A. Income-substituting/supplementing benefits </t>
  </si>
  <si>
    <t xml:space="preserve">a. Of which social assistance </t>
  </si>
  <si>
    <t xml:space="preserve">B.  Other assistance </t>
  </si>
  <si>
    <t>B. Rehabilitation and treatment of abusers</t>
  </si>
  <si>
    <t>I.-VI. Social Expenditure, Total</t>
  </si>
  <si>
    <t>VII. Administration</t>
  </si>
  <si>
    <t>I.-VII. Social Expenditure, Total</t>
  </si>
  <si>
    <t>BNP</t>
  </si>
  <si>
    <r>
      <t>Social Expenditure in The F</t>
    </r>
    <r>
      <rPr>
        <sz val="10"/>
        <rFont val="Trebuchet MS"/>
        <family val="2"/>
      </rPr>
      <t>aroe Islands</t>
    </r>
    <r>
      <rPr>
        <b/>
        <sz val="10"/>
        <rFont val="Trebuchet MS"/>
        <family val="2"/>
      </rPr>
      <t xml:space="preserve"> 2015, mill. DKK</t>
    </r>
  </si>
  <si>
    <t>BNP                                                1990</t>
  </si>
  <si>
    <t>BNP (mill. EURO)</t>
  </si>
  <si>
    <t xml:space="preserve"> </t>
  </si>
  <si>
    <t>Social Expenditure in Iceland 2015, mill. ISK</t>
  </si>
  <si>
    <t>Profit/deficit (7.01.)</t>
  </si>
  <si>
    <t xml:space="preserve"> Per capita (PPP) </t>
  </si>
  <si>
    <t>Social Expenditure Norway 2015, mill. NOK</t>
  </si>
  <si>
    <t>Social Expenditure Sweden 2015, mill. SEK</t>
  </si>
  <si>
    <t>Social Expenditure in Finland 2015, mill.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</si>
</sst>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0."/>
    <numFmt numFmtId="166" formatCode="#,##0.0000"/>
    <numFmt numFmtId="167" formatCode="_ * #,##0.0_ ;_ * \-#,##0.0_ ;_ * &quot;-&quot;??_ ;_ @_ "/>
    <numFmt numFmtId="168" formatCode="#,##0.000"/>
    <numFmt numFmtId="169" formatCode="_ * #,##0.00000_ ;_ * \-#,##0.00000_ ;_ * &quot;-&quot;??_ ;_ @_ "/>
    <numFmt numFmtId="170" formatCode="#,###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sz val="10"/>
      <name val="Plantin"/>
      <family val="1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sz val="10"/>
      <color indexed="8"/>
      <name val="Trebuchet MS"/>
      <family val="2"/>
    </font>
    <font>
      <strike/>
      <sz val="10"/>
      <color indexed="8"/>
      <name val="Trebuchet MS"/>
      <family val="2"/>
    </font>
    <font>
      <b/>
      <sz val="10"/>
      <color indexed="10"/>
      <name val="Trebuchet MS"/>
      <family val="2"/>
    </font>
    <font>
      <sz val="10"/>
      <color rgb="FF000000"/>
      <name val="Trebuchet MS"/>
      <family val="2"/>
    </font>
    <font>
      <i/>
      <sz val="10"/>
      <color indexed="23"/>
      <name val="Trebuchet MS"/>
      <family val="2"/>
    </font>
    <font>
      <u/>
      <sz val="10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1" fillId="0" borderId="0"/>
    <xf numFmtId="0" fontId="2" fillId="0" borderId="0"/>
    <xf numFmtId="41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3" fillId="0" borderId="0" xfId="2" applyNumberFormat="1" applyFont="1" applyFill="1" applyAlignment="1">
      <alignment horizontal="left" vertical="top"/>
    </xf>
    <xf numFmtId="0" fontId="4" fillId="0" borderId="0" xfId="2" applyNumberFormat="1" applyFont="1" applyAlignment="1">
      <alignment vertical="top"/>
    </xf>
    <xf numFmtId="0" fontId="4" fillId="0" borderId="0" xfId="0" applyNumberFormat="1" applyFont="1"/>
    <xf numFmtId="0" fontId="4" fillId="0" borderId="1" xfId="2" applyNumberFormat="1" applyFont="1" applyBorder="1"/>
    <xf numFmtId="0" fontId="4" fillId="0" borderId="1" xfId="2" quotePrefix="1" applyNumberFormat="1" applyFont="1" applyBorder="1" applyAlignment="1">
      <alignment horizontal="left" vertical="top" wrapText="1"/>
    </xf>
    <xf numFmtId="0" fontId="4" fillId="0" borderId="2" xfId="2" applyNumberFormat="1" applyFont="1" applyBorder="1" applyAlignment="1">
      <alignment horizontal="centerContinuous" vertical="top" wrapText="1"/>
    </xf>
    <xf numFmtId="0" fontId="4" fillId="0" borderId="0" xfId="2" applyNumberFormat="1" applyFont="1" applyBorder="1"/>
    <xf numFmtId="0" fontId="4" fillId="0" borderId="0" xfId="2" applyNumberFormat="1" applyFont="1" applyBorder="1" applyAlignment="1">
      <alignment vertical="top" wrapText="1"/>
    </xf>
    <xf numFmtId="0" fontId="4" fillId="0" borderId="0" xfId="2" quotePrefix="1" applyNumberFormat="1" applyFont="1" applyBorder="1" applyAlignment="1">
      <alignment horizontal="left" vertical="top" wrapText="1"/>
    </xf>
    <xf numFmtId="0" fontId="4" fillId="0" borderId="3" xfId="2" applyNumberFormat="1" applyFont="1" applyBorder="1"/>
    <xf numFmtId="0" fontId="4" fillId="0" borderId="3" xfId="2" quotePrefix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Alignment="1" applyProtection="1">
      <alignment horizontal="right"/>
      <protection locked="0"/>
    </xf>
    <xf numFmtId="0" fontId="5" fillId="0" borderId="0" xfId="3" applyNumberFormat="1" applyFont="1"/>
    <xf numFmtId="0" fontId="6" fillId="0" borderId="0" xfId="2" applyNumberFormat="1" applyFont="1" applyBorder="1" applyAlignment="1">
      <alignment vertical="top" wrapText="1"/>
    </xf>
    <xf numFmtId="0" fontId="7" fillId="0" borderId="0" xfId="2" applyNumberFormat="1" applyFont="1" applyBorder="1" applyAlignment="1">
      <alignment vertical="top" wrapText="1"/>
    </xf>
    <xf numFmtId="0" fontId="4" fillId="0" borderId="0" xfId="4" applyNumberFormat="1" applyFont="1" applyAlignment="1">
      <alignment horizontal="right"/>
    </xf>
    <xf numFmtId="0" fontId="4" fillId="0" borderId="0" xfId="5" applyNumberFormat="1" applyFont="1" applyAlignment="1">
      <alignment horizontal="right"/>
    </xf>
    <xf numFmtId="0" fontId="4" fillId="0" borderId="0" xfId="4" applyNumberFormat="1" applyFont="1" applyBorder="1" applyAlignment="1">
      <alignment horizontal="right"/>
    </xf>
    <xf numFmtId="0" fontId="4" fillId="0" borderId="0" xfId="2" applyNumberFormat="1" applyFont="1" applyAlignment="1">
      <alignment horizontal="right"/>
    </xf>
    <xf numFmtId="0" fontId="4" fillId="0" borderId="0" xfId="2" applyNumberFormat="1" applyFont="1"/>
    <xf numFmtId="0" fontId="7" fillId="0" borderId="0" xfId="0" applyNumberFormat="1" applyFont="1"/>
    <xf numFmtId="0" fontId="9" fillId="0" borderId="0" xfId="6" applyNumberFormat="1" applyFont="1" applyAlignment="1">
      <alignment horizontal="right" vertical="top" wrapText="1"/>
    </xf>
    <xf numFmtId="0" fontId="4" fillId="0" borderId="0" xfId="4" applyNumberFormat="1" applyFont="1" applyFill="1" applyAlignment="1">
      <alignment horizontal="right"/>
    </xf>
    <xf numFmtId="0" fontId="4" fillId="0" borderId="3" xfId="2" applyNumberFormat="1" applyFont="1" applyBorder="1" applyAlignment="1">
      <alignment vertical="top" wrapText="1"/>
    </xf>
    <xf numFmtId="0" fontId="4" fillId="0" borderId="3" xfId="2" applyNumberFormat="1" applyFont="1" applyBorder="1" applyAlignment="1">
      <alignment horizontal="right"/>
    </xf>
    <xf numFmtId="0" fontId="4" fillId="0" borderId="3" xfId="4" applyNumberFormat="1" applyFont="1" applyBorder="1" applyAlignment="1">
      <alignment horizontal="right"/>
    </xf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3" fillId="0" borderId="0" xfId="0" applyNumberFormat="1" applyFont="1" applyFill="1" applyBorder="1"/>
    <xf numFmtId="0" fontId="4" fillId="0" borderId="0" xfId="2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right"/>
    </xf>
    <xf numFmtId="164" fontId="3" fillId="0" borderId="0" xfId="2" applyFont="1" applyFill="1" applyAlignment="1">
      <alignment horizontal="left" vertical="top"/>
    </xf>
    <xf numFmtId="1" fontId="4" fillId="0" borderId="0" xfId="2" applyNumberFormat="1" applyFont="1" applyAlignment="1">
      <alignment vertical="top"/>
    </xf>
    <xf numFmtId="164" fontId="4" fillId="0" borderId="0" xfId="2" applyFont="1" applyAlignment="1">
      <alignment vertical="top"/>
    </xf>
    <xf numFmtId="0" fontId="4" fillId="0" borderId="0" xfId="0" applyFont="1"/>
    <xf numFmtId="164" fontId="4" fillId="0" borderId="1" xfId="2" applyFont="1" applyBorder="1"/>
    <xf numFmtId="164" fontId="4" fillId="0" borderId="1" xfId="2" quotePrefix="1" applyFont="1" applyBorder="1" applyAlignment="1">
      <alignment horizontal="left" vertical="top" wrapText="1"/>
    </xf>
    <xf numFmtId="164" fontId="4" fillId="0" borderId="2" xfId="2" applyFont="1" applyBorder="1" applyAlignment="1">
      <alignment horizontal="centerContinuous" vertical="top" wrapText="1"/>
    </xf>
    <xf numFmtId="164" fontId="4" fillId="0" borderId="0" xfId="2" applyFont="1" applyBorder="1"/>
    <xf numFmtId="164" fontId="4" fillId="0" borderId="0" xfId="2" applyFont="1" applyBorder="1" applyAlignment="1">
      <alignment vertical="top" wrapText="1"/>
    </xf>
    <xf numFmtId="164" fontId="4" fillId="0" borderId="0" xfId="2" quotePrefix="1" applyFont="1" applyBorder="1" applyAlignment="1">
      <alignment horizontal="left" vertical="top" wrapText="1"/>
    </xf>
    <xf numFmtId="164" fontId="4" fillId="0" borderId="3" xfId="2" applyFont="1" applyBorder="1"/>
    <xf numFmtId="165" fontId="4" fillId="0" borderId="3" xfId="2" quotePrefix="1" applyNumberFormat="1" applyFont="1" applyBorder="1" applyAlignment="1">
      <alignment horizontal="left" vertical="top" wrapText="1"/>
    </xf>
    <xf numFmtId="165" fontId="4" fillId="0" borderId="3" xfId="2" applyNumberFormat="1" applyFont="1" applyBorder="1" applyAlignment="1">
      <alignment horizontal="left" vertical="top" wrapText="1"/>
    </xf>
    <xf numFmtId="166" fontId="4" fillId="0" borderId="4" xfId="0" applyNumberFormat="1" applyFont="1" applyFill="1" applyBorder="1" applyAlignment="1"/>
    <xf numFmtId="0" fontId="5" fillId="0" borderId="0" xfId="3" applyFont="1"/>
    <xf numFmtId="164" fontId="6" fillId="0" borderId="0" xfId="2" applyFont="1" applyBorder="1" applyAlignment="1">
      <alignment vertical="top" wrapText="1"/>
    </xf>
    <xf numFmtId="164" fontId="7" fillId="0" borderId="0" xfId="2" applyFont="1" applyBorder="1" applyAlignment="1">
      <alignment vertical="top" wrapText="1"/>
    </xf>
    <xf numFmtId="3" fontId="4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167" fontId="4" fillId="0" borderId="0" xfId="0" applyNumberFormat="1" applyFont="1"/>
    <xf numFmtId="3" fontId="4" fillId="0" borderId="0" xfId="4" applyNumberFormat="1" applyFont="1" applyBorder="1" applyAlignment="1">
      <alignment horizontal="right"/>
    </xf>
    <xf numFmtId="3" fontId="4" fillId="0" borderId="0" xfId="0" applyNumberFormat="1" applyFont="1"/>
    <xf numFmtId="3" fontId="4" fillId="0" borderId="0" xfId="5" applyNumberFormat="1" applyFont="1" applyAlignment="1">
      <alignment horizontal="right"/>
    </xf>
    <xf numFmtId="41" fontId="4" fillId="0" borderId="0" xfId="0" applyNumberFormat="1" applyFont="1"/>
    <xf numFmtId="3" fontId="4" fillId="0" borderId="0" xfId="2" applyNumberFormat="1" applyFont="1" applyAlignment="1">
      <alignment horizontal="right"/>
    </xf>
    <xf numFmtId="164" fontId="4" fillId="0" borderId="0" xfId="2" applyFont="1"/>
    <xf numFmtId="0" fontId="7" fillId="0" borderId="0" xfId="0" applyFont="1"/>
    <xf numFmtId="3" fontId="4" fillId="0" borderId="0" xfId="2" applyNumberFormat="1" applyFont="1"/>
    <xf numFmtId="3" fontId="4" fillId="0" borderId="0" xfId="7" applyNumberFormat="1" applyFont="1" applyAlignment="1">
      <alignment horizontal="right"/>
    </xf>
    <xf numFmtId="164" fontId="4" fillId="0" borderId="3" xfId="2" applyFont="1" applyBorder="1" applyAlignment="1">
      <alignment vertical="top" wrapText="1"/>
    </xf>
    <xf numFmtId="3" fontId="4" fillId="0" borderId="3" xfId="2" applyNumberFormat="1" applyFont="1" applyBorder="1" applyAlignment="1">
      <alignment horizontal="right"/>
    </xf>
    <xf numFmtId="3" fontId="4" fillId="0" borderId="3" xfId="4" applyNumberFormat="1" applyFont="1" applyBorder="1" applyAlignment="1">
      <alignment horizontal="right"/>
    </xf>
    <xf numFmtId="0" fontId="4" fillId="0" borderId="0" xfId="0" applyFont="1" applyBorder="1"/>
    <xf numFmtId="1" fontId="4" fillId="0" borderId="0" xfId="2" applyNumberFormat="1" applyFont="1"/>
    <xf numFmtId="1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4" fillId="0" borderId="0" xfId="2" applyFont="1" applyFill="1" applyBorder="1"/>
    <xf numFmtId="2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Fill="1"/>
    <xf numFmtId="0" fontId="4" fillId="0" borderId="0" xfId="0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164" fontId="3" fillId="0" borderId="0" xfId="2" applyFont="1" applyFill="1" applyBorder="1" applyAlignment="1">
      <alignment horizontal="right"/>
    </xf>
    <xf numFmtId="0" fontId="4" fillId="0" borderId="0" xfId="1" applyNumberFormat="1" applyFont="1"/>
    <xf numFmtId="1" fontId="4" fillId="0" borderId="0" xfId="0" applyNumberFormat="1" applyFont="1" applyFill="1"/>
    <xf numFmtId="1" fontId="4" fillId="0" borderId="0" xfId="0" applyNumberFormat="1" applyFont="1"/>
    <xf numFmtId="1" fontId="4" fillId="0" borderId="0" xfId="4" applyNumberFormat="1" applyFont="1" applyAlignment="1">
      <alignment horizontal="right"/>
    </xf>
    <xf numFmtId="1" fontId="4" fillId="0" borderId="0" xfId="4" applyNumberFormat="1" applyFont="1" applyBorder="1" applyAlignment="1">
      <alignment horizontal="right"/>
    </xf>
    <xf numFmtId="1" fontId="4" fillId="0" borderId="0" xfId="5" applyNumberFormat="1" applyFont="1" applyAlignment="1">
      <alignment horizontal="right"/>
    </xf>
    <xf numFmtId="1" fontId="4" fillId="0" borderId="0" xfId="2" applyNumberFormat="1" applyFont="1" applyAlignment="1">
      <alignment horizontal="right"/>
    </xf>
    <xf numFmtId="1" fontId="4" fillId="0" borderId="0" xfId="2" applyNumberFormat="1" applyFont="1" applyFill="1" applyAlignment="1">
      <alignment horizontal="right"/>
    </xf>
    <xf numFmtId="1" fontId="4" fillId="0" borderId="0" xfId="4" applyNumberFormat="1" applyFont="1" applyFill="1" applyAlignment="1">
      <alignment horizontal="right"/>
    </xf>
    <xf numFmtId="1" fontId="10" fillId="0" borderId="0" xfId="2" applyNumberFormat="1" applyFont="1" applyAlignment="1">
      <alignment horizontal="right"/>
    </xf>
    <xf numFmtId="1" fontId="10" fillId="0" borderId="0" xfId="4" applyNumberFormat="1" applyFont="1" applyAlignment="1">
      <alignment horizontal="right"/>
    </xf>
    <xf numFmtId="0" fontId="4" fillId="0" borderId="0" xfId="5" applyNumberFormat="1" applyFont="1" applyFill="1" applyAlignment="1">
      <alignment horizontal="right"/>
    </xf>
    <xf numFmtId="0" fontId="4" fillId="0" borderId="0" xfId="2" applyNumberFormat="1" applyFont="1" applyFill="1" applyAlignment="1">
      <alignment horizontal="right"/>
    </xf>
    <xf numFmtId="0" fontId="9" fillId="0" borderId="0" xfId="2" applyNumberFormat="1" applyFont="1" applyAlignment="1">
      <alignment horizontal="right"/>
    </xf>
    <xf numFmtId="1" fontId="4" fillId="0" borderId="3" xfId="2" applyNumberFormat="1" applyFont="1" applyBorder="1" applyAlignment="1">
      <alignment horizontal="right"/>
    </xf>
    <xf numFmtId="1" fontId="4" fillId="0" borderId="3" xfId="2" applyNumberFormat="1" applyFont="1" applyFill="1" applyBorder="1" applyAlignment="1">
      <alignment horizontal="right"/>
    </xf>
    <xf numFmtId="1" fontId="4" fillId="0" borderId="3" xfId="4" applyNumberFormat="1" applyFont="1" applyBorder="1" applyAlignment="1">
      <alignment horizontal="right"/>
    </xf>
    <xf numFmtId="0" fontId="11" fillId="0" borderId="0" xfId="0" applyNumberFormat="1" applyFont="1" applyFill="1" applyBorder="1"/>
    <xf numFmtId="0" fontId="4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/>
    <xf numFmtId="0" fontId="11" fillId="0" borderId="0" xfId="8" applyNumberFormat="1" applyFont="1" applyFill="1" applyBorder="1"/>
    <xf numFmtId="0" fontId="13" fillId="0" borderId="0" xfId="0" applyNumberFormat="1" applyFont="1" applyFill="1" applyBorder="1"/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 wrapText="1"/>
    </xf>
    <xf numFmtId="0" fontId="14" fillId="0" borderId="0" xfId="0" applyNumberFormat="1" applyFont="1" applyFill="1" applyBorder="1" applyAlignment="1">
      <alignment horizontal="right" vertical="top" wrapText="1"/>
    </xf>
    <xf numFmtId="0" fontId="15" fillId="0" borderId="0" xfId="0" applyNumberFormat="1" applyFont="1" applyFill="1" applyBorder="1"/>
    <xf numFmtId="0" fontId="15" fillId="0" borderId="0" xfId="1" applyNumberFormat="1" applyFont="1" applyFill="1" applyBorder="1"/>
    <xf numFmtId="0" fontId="4" fillId="0" borderId="0" xfId="2" applyNumberFormat="1" applyFont="1" applyFill="1"/>
    <xf numFmtId="0" fontId="4" fillId="2" borderId="5" xfId="0" applyNumberFormat="1" applyFont="1" applyFill="1" applyBorder="1"/>
    <xf numFmtId="0" fontId="11" fillId="0" borderId="0" xfId="0" quotePrefix="1" applyNumberFormat="1" applyFont="1" applyFill="1" applyBorder="1"/>
    <xf numFmtId="0" fontId="4" fillId="2" borderId="6" xfId="0" applyNumberFormat="1" applyFont="1" applyFill="1" applyBorder="1"/>
    <xf numFmtId="0" fontId="11" fillId="2" borderId="6" xfId="0" applyNumberFormat="1" applyFont="1" applyFill="1" applyBorder="1"/>
    <xf numFmtId="0" fontId="16" fillId="0" borderId="0" xfId="0" applyNumberFormat="1" applyFont="1" applyFill="1" applyBorder="1"/>
    <xf numFmtId="0" fontId="11" fillId="0" borderId="0" xfId="0" applyNumberFormat="1" applyFont="1" applyFill="1"/>
    <xf numFmtId="168" fontId="4" fillId="0" borderId="0" xfId="0" applyNumberFormat="1" applyFont="1" applyFill="1" applyBorder="1" applyAlignment="1"/>
    <xf numFmtId="0" fontId="5" fillId="0" borderId="0" xfId="3" applyFont="1" applyBorder="1"/>
    <xf numFmtId="169" fontId="4" fillId="0" borderId="0" xfId="0" applyNumberFormat="1" applyFont="1" applyBorder="1"/>
    <xf numFmtId="3" fontId="4" fillId="0" borderId="0" xfId="0" applyNumberFormat="1" applyFont="1" applyBorder="1"/>
    <xf numFmtId="41" fontId="4" fillId="0" borderId="0" xfId="0" applyNumberFormat="1" applyFont="1" applyBorder="1"/>
    <xf numFmtId="170" fontId="4" fillId="0" borderId="0" xfId="2" applyNumberFormat="1" applyFont="1" applyAlignment="1">
      <alignment horizontal="right"/>
    </xf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2" applyNumberFormat="1" applyFont="1" applyBorder="1"/>
    <xf numFmtId="3" fontId="4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5" fillId="0" borderId="0" xfId="3" applyNumberFormat="1" applyFont="1" applyBorder="1"/>
    <xf numFmtId="0" fontId="3" fillId="0" borderId="0" xfId="4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0" fontId="4" fillId="0" borderId="0" xfId="5" applyNumberFormat="1" applyFont="1" applyBorder="1" applyAlignment="1">
      <alignment horizontal="right"/>
    </xf>
    <xf numFmtId="0" fontId="4" fillId="0" borderId="0" xfId="2" applyNumberFormat="1" applyFont="1" applyBorder="1" applyAlignment="1">
      <alignment horizontal="right"/>
    </xf>
    <xf numFmtId="0" fontId="14" fillId="0" borderId="0" xfId="0" applyNumberFormat="1" applyFont="1"/>
    <xf numFmtId="0" fontId="4" fillId="0" borderId="0" xfId="0" applyNumberFormat="1" applyFont="1" applyAlignment="1">
      <alignment wrapText="1"/>
    </xf>
    <xf numFmtId="0" fontId="4" fillId="0" borderId="0" xfId="0" applyNumberFormat="1" applyFont="1" applyFill="1" applyAlignment="1">
      <alignment wrapText="1"/>
    </xf>
    <xf numFmtId="0" fontId="4" fillId="0" borderId="0" xfId="2" applyNumberFormat="1" applyFont="1" applyFill="1" applyAlignment="1">
      <alignment vertical="top"/>
    </xf>
    <xf numFmtId="0" fontId="4" fillId="0" borderId="0" xfId="6" applyNumberFormat="1" applyFont="1" applyBorder="1"/>
    <xf numFmtId="1" fontId="4" fillId="0" borderId="0" xfId="2" applyNumberFormat="1" applyFont="1" applyFill="1" applyBorder="1" applyAlignment="1">
      <alignment horizontal="right"/>
    </xf>
    <xf numFmtId="1" fontId="4" fillId="0" borderId="0" xfId="0" applyNumberFormat="1" applyFont="1" applyBorder="1"/>
    <xf numFmtId="1" fontId="4" fillId="0" borderId="0" xfId="2" applyNumberFormat="1" applyFont="1" applyBorder="1"/>
    <xf numFmtId="1" fontId="4" fillId="0" borderId="0" xfId="2" applyNumberFormat="1" applyFont="1" applyFill="1" applyBorder="1"/>
    <xf numFmtId="1" fontId="4" fillId="0" borderId="3" xfId="0" applyNumberFormat="1" applyFont="1" applyBorder="1"/>
    <xf numFmtId="1" fontId="4" fillId="0" borderId="0" xfId="2" applyNumberFormat="1" applyFont="1" applyFill="1"/>
    <xf numFmtId="1" fontId="4" fillId="0" borderId="0" xfId="0" applyNumberFormat="1" applyFont="1" applyFill="1" applyProtection="1"/>
    <xf numFmtId="1" fontId="3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wrapText="1"/>
    </xf>
    <xf numFmtId="1" fontId="3" fillId="0" borderId="0" xfId="2" applyNumberFormat="1" applyFont="1" applyFill="1" applyBorder="1" applyAlignment="1">
      <alignment horizontal="right"/>
    </xf>
    <xf numFmtId="1" fontId="4" fillId="0" borderId="0" xfId="6" applyNumberFormat="1" applyFont="1"/>
  </cellXfs>
  <cellStyles count="9">
    <cellStyle name="1000-sep (heltal)_Yvonne_Udgift" xfId="5"/>
    <cellStyle name="Comma" xfId="1" builtinId="3"/>
    <cellStyle name="Komma 2" xfId="7"/>
    <cellStyle name="Normal" xfId="0" builtinId="0"/>
    <cellStyle name="Normal 2 2" xfId="3"/>
    <cellStyle name="Normal 2 4" xfId="6"/>
    <cellStyle name="Normal_Sociale udgifter 1995" xfId="2"/>
    <cellStyle name="Normal_Yvonne_Udgift" xfId="4"/>
    <cellStyle name="Normaali_Finlan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undhedsdatastyrelsen farver">
      <a:dk1>
        <a:sysClr val="windowText" lastClr="000000"/>
      </a:dk1>
      <a:lt1>
        <a:sysClr val="window" lastClr="FFFFFF"/>
      </a:lt1>
      <a:dk2>
        <a:srgbClr val="425C6C"/>
      </a:dk2>
      <a:lt2>
        <a:srgbClr val="EEF1F4"/>
      </a:lt2>
      <a:accent1>
        <a:srgbClr val="007EC5"/>
      </a:accent1>
      <a:accent2>
        <a:srgbClr val="BFE600"/>
      </a:accent2>
      <a:accent3>
        <a:srgbClr val="5C8096"/>
      </a:accent3>
      <a:accent4>
        <a:srgbClr val="FFD400"/>
      </a:accent4>
      <a:accent5>
        <a:srgbClr val="005B8D"/>
      </a:accent5>
      <a:accent6>
        <a:srgbClr val="53A71C"/>
      </a:accent6>
      <a:hlink>
        <a:srgbClr val="005B8D"/>
      </a:hlink>
      <a:folHlink>
        <a:srgbClr val="005B8D"/>
      </a:folHlink>
    </a:clrScheme>
    <a:fontScheme name="Sundhedsdatastyrelsen fonte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workbookViewId="0"/>
  </sheetViews>
  <sheetFormatPr defaultRowHeight="15"/>
  <cols>
    <col min="1" max="1" width="38.5703125" style="22" customWidth="1"/>
    <col min="2" max="2" width="14.7109375" style="22" customWidth="1"/>
    <col min="3" max="3" width="11.28515625" style="22" customWidth="1"/>
    <col min="4" max="4" width="11.7109375" style="22" customWidth="1"/>
    <col min="5" max="5" width="13.7109375" style="22" customWidth="1"/>
    <col min="6" max="6" width="12.5703125" style="22" customWidth="1"/>
    <col min="7" max="7" width="11.140625" style="22" bestFit="1" customWidth="1"/>
    <col min="8" max="8" width="10.140625" style="22" customWidth="1"/>
    <col min="9" max="9" width="14.42578125" style="22" customWidth="1"/>
    <col min="10" max="12" width="10.140625" style="3" customWidth="1"/>
    <col min="13" max="13" width="17.7109375" style="3" customWidth="1"/>
    <col min="14" max="14" width="15" style="3" bestFit="1" customWidth="1"/>
    <col min="15" max="16384" width="9.140625" style="3"/>
  </cols>
  <sheetData>
    <row r="1" spans="1:2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4" ht="31.15" customHeight="1">
      <c r="A2" s="4"/>
      <c r="B2" s="5" t="s">
        <v>1</v>
      </c>
      <c r="C2" s="6" t="s">
        <v>2</v>
      </c>
      <c r="D2" s="6"/>
      <c r="E2" s="6"/>
      <c r="F2" s="6"/>
      <c r="G2" s="6"/>
      <c r="H2" s="6"/>
      <c r="I2" s="6"/>
    </row>
    <row r="3" spans="1:24" ht="60">
      <c r="A3" s="7"/>
      <c r="B3" s="8"/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24">
      <c r="A4" s="10"/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2" t="s">
        <v>16</v>
      </c>
      <c r="I4" s="12" t="s">
        <v>17</v>
      </c>
      <c r="O4" s="13"/>
      <c r="S4" s="14"/>
      <c r="V4" s="15"/>
    </row>
    <row r="5" spans="1:24">
      <c r="A5" s="16" t="s">
        <v>18</v>
      </c>
      <c r="B5" s="3"/>
      <c r="C5" s="3"/>
      <c r="D5" s="3"/>
      <c r="E5" s="3"/>
      <c r="F5" s="3"/>
      <c r="G5" s="3"/>
      <c r="H5" s="3"/>
      <c r="I5" s="3"/>
    </row>
    <row r="6" spans="1:24">
      <c r="A6" s="17" t="s">
        <v>19</v>
      </c>
      <c r="B6" s="3"/>
      <c r="C6" s="3"/>
      <c r="D6" s="3"/>
      <c r="E6" s="3"/>
      <c r="F6" s="3"/>
      <c r="G6" s="3"/>
      <c r="H6" s="3"/>
      <c r="I6" s="3"/>
    </row>
    <row r="7" spans="1:24" ht="30">
      <c r="A7" s="8" t="s">
        <v>20</v>
      </c>
      <c r="B7" s="18">
        <v>9537</v>
      </c>
      <c r="C7" s="18">
        <v>9537</v>
      </c>
      <c r="D7" s="18">
        <v>9537</v>
      </c>
      <c r="E7" s="18">
        <v>0</v>
      </c>
      <c r="F7" s="18">
        <v>0</v>
      </c>
      <c r="G7" s="18"/>
      <c r="H7" s="18">
        <f>G7+F7+E7+C7</f>
        <v>9537</v>
      </c>
      <c r="I7" s="18">
        <f>H7-B7</f>
        <v>0</v>
      </c>
      <c r="X7" s="18"/>
    </row>
    <row r="8" spans="1:24">
      <c r="A8" s="8" t="s">
        <v>21</v>
      </c>
      <c r="B8" s="18"/>
      <c r="C8" s="18"/>
      <c r="D8" s="18"/>
      <c r="E8" s="18"/>
      <c r="F8" s="18"/>
      <c r="G8" s="18"/>
      <c r="H8" s="18">
        <f t="shared" ref="H8:H21" si="0">G8+F8+E8+C8</f>
        <v>0</v>
      </c>
      <c r="I8" s="18">
        <f t="shared" ref="I8:I21" si="1">H8-B8</f>
        <v>0</v>
      </c>
      <c r="X8" s="19"/>
    </row>
    <row r="9" spans="1:24" ht="30">
      <c r="A9" s="8" t="s">
        <v>22</v>
      </c>
      <c r="B9" s="18"/>
      <c r="C9" s="18"/>
      <c r="D9" s="18"/>
      <c r="E9" s="18"/>
      <c r="F9" s="18"/>
      <c r="G9" s="18"/>
      <c r="H9" s="18">
        <f t="shared" si="0"/>
        <v>0</v>
      </c>
      <c r="I9" s="18">
        <f t="shared" si="1"/>
        <v>0</v>
      </c>
      <c r="X9" s="19"/>
    </row>
    <row r="10" spans="1:24">
      <c r="A10" s="8" t="s">
        <v>23</v>
      </c>
      <c r="B10" s="20">
        <v>17482</v>
      </c>
      <c r="C10" s="20">
        <v>17482</v>
      </c>
      <c r="D10" s="20">
        <v>17482</v>
      </c>
      <c r="E10" s="20">
        <v>0</v>
      </c>
      <c r="F10" s="18">
        <v>0</v>
      </c>
      <c r="G10" s="18"/>
      <c r="H10" s="18">
        <f t="shared" si="0"/>
        <v>17482</v>
      </c>
      <c r="I10" s="18">
        <f t="shared" si="1"/>
        <v>0</v>
      </c>
      <c r="X10" s="18"/>
    </row>
    <row r="11" spans="1:24">
      <c r="A11" s="8" t="s">
        <v>24</v>
      </c>
      <c r="B11" s="20"/>
      <c r="C11" s="20"/>
      <c r="D11" s="20"/>
      <c r="E11" s="20"/>
      <c r="F11" s="18"/>
      <c r="G11" s="18"/>
      <c r="H11" s="18">
        <f t="shared" si="0"/>
        <v>0</v>
      </c>
      <c r="I11" s="18">
        <f t="shared" si="1"/>
        <v>0</v>
      </c>
      <c r="X11" s="20"/>
    </row>
    <row r="12" spans="1:24">
      <c r="A12" s="8" t="s">
        <v>25</v>
      </c>
      <c r="B12" s="20">
        <v>534</v>
      </c>
      <c r="C12" s="20">
        <v>534</v>
      </c>
      <c r="D12" s="20">
        <v>5</v>
      </c>
      <c r="E12" s="20">
        <v>0</v>
      </c>
      <c r="F12" s="18">
        <v>0</v>
      </c>
      <c r="G12" s="18"/>
      <c r="H12" s="18">
        <f t="shared" si="0"/>
        <v>534</v>
      </c>
      <c r="I12" s="18">
        <f t="shared" si="1"/>
        <v>0</v>
      </c>
      <c r="X12" s="18"/>
    </row>
    <row r="13" spans="1:24" ht="30">
      <c r="A13" s="8" t="s">
        <v>26</v>
      </c>
      <c r="B13" s="20"/>
      <c r="C13" s="20"/>
      <c r="D13" s="20"/>
      <c r="E13" s="20"/>
      <c r="F13" s="18"/>
      <c r="G13" s="18"/>
      <c r="H13" s="18">
        <f t="shared" si="0"/>
        <v>0</v>
      </c>
      <c r="I13" s="18">
        <f t="shared" si="1"/>
        <v>0</v>
      </c>
      <c r="X13" s="20"/>
    </row>
    <row r="14" spans="1:24">
      <c r="A14" s="8" t="s">
        <v>27</v>
      </c>
      <c r="B14" s="20">
        <v>27554</v>
      </c>
      <c r="C14" s="20">
        <v>27554</v>
      </c>
      <c r="D14" s="20">
        <v>27025</v>
      </c>
      <c r="E14" s="20">
        <v>0</v>
      </c>
      <c r="F14" s="18">
        <v>0</v>
      </c>
      <c r="G14" s="18"/>
      <c r="H14" s="18">
        <f t="shared" si="0"/>
        <v>27554</v>
      </c>
      <c r="I14" s="18">
        <f t="shared" si="1"/>
        <v>0</v>
      </c>
      <c r="X14" s="18"/>
    </row>
    <row r="15" spans="1:24">
      <c r="A15" s="17" t="s">
        <v>28</v>
      </c>
      <c r="B15" s="20"/>
      <c r="C15" s="20"/>
      <c r="D15" s="20"/>
      <c r="E15" s="20"/>
      <c r="F15" s="18"/>
      <c r="G15" s="18"/>
      <c r="H15" s="18"/>
      <c r="I15" s="18">
        <f t="shared" si="1"/>
        <v>0</v>
      </c>
      <c r="X15" s="20"/>
    </row>
    <row r="16" spans="1:24">
      <c r="A16" s="8" t="s">
        <v>29</v>
      </c>
      <c r="B16" s="20">
        <v>24029</v>
      </c>
      <c r="C16" s="20">
        <v>24029</v>
      </c>
      <c r="D16" s="20">
        <v>0</v>
      </c>
      <c r="E16" s="20">
        <v>0</v>
      </c>
      <c r="F16" s="18">
        <v>0</v>
      </c>
      <c r="G16" s="18"/>
      <c r="H16" s="18">
        <f t="shared" si="0"/>
        <v>24029</v>
      </c>
      <c r="I16" s="18">
        <f t="shared" si="1"/>
        <v>0</v>
      </c>
      <c r="X16" s="18"/>
    </row>
    <row r="17" spans="1:24" ht="30">
      <c r="A17" s="8" t="s">
        <v>30</v>
      </c>
      <c r="B17" s="20">
        <v>8936</v>
      </c>
      <c r="C17" s="20">
        <v>8936</v>
      </c>
      <c r="D17" s="20">
        <v>0</v>
      </c>
      <c r="E17" s="20"/>
      <c r="F17" s="18"/>
      <c r="G17" s="18"/>
      <c r="H17" s="18">
        <f t="shared" si="0"/>
        <v>8936</v>
      </c>
      <c r="I17" s="18">
        <f t="shared" si="1"/>
        <v>0</v>
      </c>
      <c r="X17" s="18"/>
    </row>
    <row r="18" spans="1:24">
      <c r="A18" s="8" t="s">
        <v>31</v>
      </c>
      <c r="B18" s="18"/>
      <c r="C18" s="18"/>
      <c r="D18" s="18"/>
      <c r="E18" s="18"/>
      <c r="F18" s="18"/>
      <c r="G18" s="18"/>
      <c r="H18" s="18">
        <f t="shared" si="0"/>
        <v>0</v>
      </c>
      <c r="I18" s="18">
        <f t="shared" si="1"/>
        <v>0</v>
      </c>
      <c r="X18" s="18"/>
    </row>
    <row r="19" spans="1:24">
      <c r="A19" s="8" t="s">
        <v>32</v>
      </c>
      <c r="B19" s="18">
        <v>9927</v>
      </c>
      <c r="C19" s="18">
        <v>9927</v>
      </c>
      <c r="D19" s="18">
        <v>3282</v>
      </c>
      <c r="E19" s="18">
        <v>0</v>
      </c>
      <c r="F19" s="18">
        <v>0</v>
      </c>
      <c r="G19" s="18"/>
      <c r="H19" s="18">
        <f t="shared" si="0"/>
        <v>9927</v>
      </c>
      <c r="I19" s="18">
        <f t="shared" si="1"/>
        <v>0</v>
      </c>
      <c r="X19" s="18"/>
    </row>
    <row r="20" spans="1:24">
      <c r="A20" s="8" t="s">
        <v>33</v>
      </c>
      <c r="B20" s="18">
        <v>42892</v>
      </c>
      <c r="C20" s="18">
        <v>42892</v>
      </c>
      <c r="D20" s="18">
        <v>3282</v>
      </c>
      <c r="E20" s="18">
        <v>0</v>
      </c>
      <c r="F20" s="18">
        <v>0</v>
      </c>
      <c r="G20" s="18"/>
      <c r="H20" s="18">
        <f t="shared" si="0"/>
        <v>42892</v>
      </c>
      <c r="I20" s="18">
        <f t="shared" si="1"/>
        <v>0</v>
      </c>
    </row>
    <row r="21" spans="1:24">
      <c r="A21" s="3" t="s">
        <v>34</v>
      </c>
      <c r="B21" s="18">
        <v>70446</v>
      </c>
      <c r="C21" s="18">
        <v>70446</v>
      </c>
      <c r="D21" s="18">
        <v>30307</v>
      </c>
      <c r="E21" s="18">
        <v>0</v>
      </c>
      <c r="F21" s="18">
        <v>0</v>
      </c>
      <c r="G21" s="18"/>
      <c r="H21" s="18">
        <f t="shared" si="0"/>
        <v>70446</v>
      </c>
      <c r="I21" s="18">
        <f t="shared" si="1"/>
        <v>0</v>
      </c>
      <c r="V21" s="15"/>
    </row>
    <row r="22" spans="1:24">
      <c r="A22" s="3"/>
      <c r="B22" s="18"/>
      <c r="C22" s="18"/>
      <c r="D22" s="18"/>
      <c r="E22" s="18"/>
      <c r="F22" s="18"/>
      <c r="G22" s="18"/>
      <c r="H22" s="18"/>
      <c r="I22" s="18"/>
    </row>
    <row r="23" spans="1:24">
      <c r="A23" s="16" t="s">
        <v>35</v>
      </c>
      <c r="B23" s="18"/>
      <c r="C23" s="18"/>
      <c r="D23" s="18"/>
      <c r="E23" s="18"/>
      <c r="F23" s="18"/>
      <c r="G23" s="18"/>
      <c r="H23" s="18"/>
      <c r="I23" s="18"/>
    </row>
    <row r="24" spans="1:24">
      <c r="A24" s="17" t="s">
        <v>19</v>
      </c>
      <c r="B24" s="18"/>
      <c r="C24" s="18"/>
      <c r="D24" s="18"/>
      <c r="E24" s="18"/>
      <c r="F24" s="18"/>
      <c r="G24" s="18"/>
      <c r="H24" s="18"/>
      <c r="I24" s="18"/>
    </row>
    <row r="25" spans="1:24">
      <c r="A25" s="8" t="s">
        <v>36</v>
      </c>
      <c r="B25" s="19">
        <v>18988</v>
      </c>
      <c r="C25" s="19">
        <v>7215</v>
      </c>
      <c r="D25" s="19">
        <v>2848</v>
      </c>
      <c r="E25" s="19">
        <v>0</v>
      </c>
      <c r="F25" s="19">
        <v>11772</v>
      </c>
      <c r="G25" s="19"/>
      <c r="H25" s="18">
        <f t="shared" ref="H25:H38" si="2">G25+F25+E25+C25</f>
        <v>18987</v>
      </c>
      <c r="I25" s="18">
        <f t="shared" ref="I25:I38" si="3">H25-B25</f>
        <v>-1</v>
      </c>
    </row>
    <row r="26" spans="1:24" ht="30">
      <c r="A26" s="8" t="s">
        <v>37</v>
      </c>
      <c r="B26" s="19"/>
      <c r="C26" s="19"/>
      <c r="D26" s="19"/>
      <c r="E26" s="19"/>
      <c r="F26" s="19"/>
      <c r="G26" s="19"/>
      <c r="H26" s="18">
        <f t="shared" si="2"/>
        <v>0</v>
      </c>
      <c r="I26" s="18">
        <f t="shared" si="3"/>
        <v>0</v>
      </c>
    </row>
    <row r="27" spans="1:24">
      <c r="A27" s="8" t="s">
        <v>38</v>
      </c>
      <c r="B27" s="19"/>
      <c r="C27" s="19"/>
      <c r="D27" s="19"/>
      <c r="E27" s="19"/>
      <c r="F27" s="19"/>
      <c r="G27" s="19"/>
      <c r="H27" s="18">
        <f t="shared" si="2"/>
        <v>0</v>
      </c>
      <c r="I27" s="18">
        <f t="shared" si="3"/>
        <v>0</v>
      </c>
    </row>
    <row r="28" spans="1:24" ht="30">
      <c r="A28" s="8" t="s">
        <v>39</v>
      </c>
      <c r="B28" s="19"/>
      <c r="C28" s="19"/>
      <c r="D28" s="19"/>
      <c r="E28" s="19"/>
      <c r="F28" s="19"/>
      <c r="G28" s="19"/>
      <c r="H28" s="18">
        <f t="shared" si="2"/>
        <v>0</v>
      </c>
      <c r="I28" s="18">
        <f t="shared" si="3"/>
        <v>0</v>
      </c>
    </row>
    <row r="29" spans="1:24">
      <c r="A29" s="8" t="s">
        <v>40</v>
      </c>
      <c r="B29" s="19"/>
      <c r="C29" s="19"/>
      <c r="D29" s="19"/>
      <c r="E29" s="19"/>
      <c r="F29" s="19"/>
      <c r="G29" s="19"/>
      <c r="H29" s="18">
        <f t="shared" si="2"/>
        <v>0</v>
      </c>
      <c r="I29" s="18">
        <f t="shared" si="3"/>
        <v>0</v>
      </c>
    </row>
    <row r="30" spans="1:24">
      <c r="A30" s="8" t="s">
        <v>41</v>
      </c>
      <c r="B30" s="19">
        <v>5144</v>
      </c>
      <c r="C30" s="19">
        <v>5144</v>
      </c>
      <c r="D30" s="19">
        <v>2149</v>
      </c>
      <c r="E30" s="19">
        <v>0</v>
      </c>
      <c r="F30" s="19">
        <v>0</v>
      </c>
      <c r="G30" s="19"/>
      <c r="H30" s="18">
        <f t="shared" si="2"/>
        <v>5144</v>
      </c>
      <c r="I30" s="18">
        <f t="shared" si="3"/>
        <v>0</v>
      </c>
    </row>
    <row r="31" spans="1:24">
      <c r="A31" s="8" t="s">
        <v>27</v>
      </c>
      <c r="B31" s="19">
        <v>24132</v>
      </c>
      <c r="C31" s="19">
        <v>12359</v>
      </c>
      <c r="D31" s="19">
        <v>4997</v>
      </c>
      <c r="E31" s="19">
        <v>0</v>
      </c>
      <c r="F31" s="19">
        <v>11772</v>
      </c>
      <c r="G31" s="19"/>
      <c r="H31" s="18">
        <f t="shared" si="2"/>
        <v>24131</v>
      </c>
      <c r="I31" s="18">
        <f t="shared" si="3"/>
        <v>-1</v>
      </c>
    </row>
    <row r="32" spans="1:24">
      <c r="A32" s="17" t="s">
        <v>28</v>
      </c>
      <c r="B32" s="19"/>
      <c r="C32" s="19"/>
      <c r="D32" s="19"/>
      <c r="E32" s="19"/>
      <c r="F32" s="19"/>
      <c r="G32" s="19"/>
      <c r="H32" s="18"/>
      <c r="I32" s="18"/>
    </row>
    <row r="33" spans="1:9">
      <c r="A33" s="8" t="s">
        <v>42</v>
      </c>
      <c r="B33" s="19"/>
      <c r="C33" s="19"/>
      <c r="D33" s="19"/>
      <c r="E33" s="19"/>
      <c r="F33" s="19"/>
      <c r="G33" s="19"/>
      <c r="H33" s="18">
        <f t="shared" si="2"/>
        <v>0</v>
      </c>
      <c r="I33" s="18">
        <f t="shared" si="3"/>
        <v>0</v>
      </c>
    </row>
    <row r="34" spans="1:9" ht="30">
      <c r="A34" s="8" t="s">
        <v>43</v>
      </c>
      <c r="B34" s="19"/>
      <c r="C34" s="19"/>
      <c r="D34" s="19"/>
      <c r="E34" s="19"/>
      <c r="F34" s="19"/>
      <c r="G34" s="19"/>
      <c r="H34" s="18">
        <f t="shared" si="2"/>
        <v>0</v>
      </c>
      <c r="I34" s="18">
        <f t="shared" si="3"/>
        <v>0</v>
      </c>
    </row>
    <row r="35" spans="1:9">
      <c r="A35" s="8" t="s">
        <v>44</v>
      </c>
      <c r="B35" s="21">
        <v>6618</v>
      </c>
      <c r="C35" s="18">
        <v>6618</v>
      </c>
      <c r="D35" s="18">
        <v>1028</v>
      </c>
      <c r="E35" s="18"/>
      <c r="F35" s="18"/>
      <c r="G35" s="18"/>
      <c r="H35" s="18">
        <f t="shared" si="2"/>
        <v>6618</v>
      </c>
      <c r="I35" s="18">
        <f t="shared" si="3"/>
        <v>0</v>
      </c>
    </row>
    <row r="36" spans="1:9">
      <c r="A36" s="8" t="s">
        <v>45</v>
      </c>
      <c r="B36" s="21"/>
      <c r="C36" s="18"/>
      <c r="D36" s="18"/>
      <c r="E36" s="18"/>
      <c r="F36" s="18"/>
      <c r="G36" s="18"/>
      <c r="H36" s="18">
        <f t="shared" si="2"/>
        <v>0</v>
      </c>
      <c r="I36" s="18">
        <f t="shared" si="3"/>
        <v>0</v>
      </c>
    </row>
    <row r="37" spans="1:9">
      <c r="A37" s="8" t="s">
        <v>46</v>
      </c>
      <c r="B37" s="21">
        <v>6618</v>
      </c>
      <c r="C37" s="18">
        <v>6618</v>
      </c>
      <c r="D37" s="18">
        <v>1028</v>
      </c>
      <c r="E37" s="18"/>
      <c r="F37" s="18"/>
      <c r="G37" s="18"/>
      <c r="H37" s="18">
        <f t="shared" si="2"/>
        <v>6618</v>
      </c>
      <c r="I37" s="18">
        <f t="shared" si="3"/>
        <v>0</v>
      </c>
    </row>
    <row r="38" spans="1:9">
      <c r="A38" s="3" t="s">
        <v>34</v>
      </c>
      <c r="B38" s="21">
        <v>30749</v>
      </c>
      <c r="C38" s="18">
        <v>18977</v>
      </c>
      <c r="D38" s="18">
        <v>6025</v>
      </c>
      <c r="E38" s="18">
        <v>0</v>
      </c>
      <c r="F38" s="18">
        <v>11772</v>
      </c>
      <c r="G38" s="18"/>
      <c r="H38" s="18">
        <f t="shared" si="2"/>
        <v>30749</v>
      </c>
      <c r="I38" s="18">
        <f t="shared" si="3"/>
        <v>0</v>
      </c>
    </row>
    <row r="39" spans="1:9">
      <c r="A39" s="8"/>
    </row>
    <row r="40" spans="1:9">
      <c r="A40" s="16" t="s">
        <v>47</v>
      </c>
      <c r="B40" s="21"/>
      <c r="C40" s="18"/>
      <c r="D40" s="18"/>
      <c r="E40" s="18"/>
      <c r="F40" s="18"/>
      <c r="G40" s="18"/>
      <c r="H40" s="18"/>
      <c r="I40" s="18"/>
    </row>
    <row r="41" spans="1:9">
      <c r="A41" s="17" t="s">
        <v>19</v>
      </c>
      <c r="B41" s="21"/>
      <c r="C41" s="18"/>
      <c r="D41" s="18"/>
      <c r="E41" s="18"/>
      <c r="F41" s="18"/>
      <c r="G41" s="18"/>
      <c r="H41" s="18"/>
      <c r="I41" s="18"/>
    </row>
    <row r="42" spans="1:9">
      <c r="A42" s="8" t="s">
        <v>48</v>
      </c>
      <c r="B42" s="21">
        <v>16131</v>
      </c>
      <c r="C42" s="18">
        <v>11439</v>
      </c>
      <c r="D42" s="18">
        <v>4318</v>
      </c>
      <c r="E42" s="18">
        <v>4692</v>
      </c>
      <c r="F42" s="18">
        <v>0</v>
      </c>
      <c r="G42" s="18"/>
      <c r="H42" s="18">
        <f t="shared" ref="H42:H52" si="4">G42+F42+E42+C42</f>
        <v>16131</v>
      </c>
      <c r="I42" s="18">
        <f t="shared" ref="I42:I52" si="5">H42-B42</f>
        <v>0</v>
      </c>
    </row>
    <row r="43" spans="1:9">
      <c r="A43" s="8" t="s">
        <v>49</v>
      </c>
      <c r="B43" s="21"/>
      <c r="C43" s="18"/>
      <c r="D43" s="18"/>
      <c r="E43" s="18"/>
      <c r="F43" s="18"/>
      <c r="G43" s="18"/>
      <c r="H43" s="18">
        <f t="shared" si="4"/>
        <v>0</v>
      </c>
      <c r="I43" s="18">
        <f t="shared" si="5"/>
        <v>0</v>
      </c>
    </row>
    <row r="44" spans="1:9">
      <c r="A44" s="8" t="s">
        <v>50</v>
      </c>
      <c r="B44" s="21">
        <v>11936</v>
      </c>
      <c r="C44" s="18">
        <v>11439</v>
      </c>
      <c r="D44" s="18">
        <v>4318</v>
      </c>
      <c r="E44" s="18">
        <v>497</v>
      </c>
      <c r="F44" s="18">
        <v>0</v>
      </c>
      <c r="G44" s="18"/>
      <c r="H44" s="18">
        <f t="shared" si="4"/>
        <v>11936</v>
      </c>
      <c r="I44" s="18">
        <f t="shared" si="5"/>
        <v>0</v>
      </c>
    </row>
    <row r="45" spans="1:9" ht="21" customHeight="1">
      <c r="A45" s="8" t="s">
        <v>51</v>
      </c>
      <c r="B45" s="21">
        <v>4195</v>
      </c>
      <c r="C45" s="18">
        <v>0</v>
      </c>
      <c r="D45" s="18">
        <v>0</v>
      </c>
      <c r="E45" s="18">
        <v>4195</v>
      </c>
      <c r="F45" s="18">
        <v>0</v>
      </c>
      <c r="G45" s="18"/>
      <c r="H45" s="18">
        <f t="shared" si="4"/>
        <v>4195</v>
      </c>
      <c r="I45" s="18">
        <f t="shared" si="5"/>
        <v>0</v>
      </c>
    </row>
    <row r="46" spans="1:9">
      <c r="A46" s="22" t="s">
        <v>52</v>
      </c>
      <c r="B46" s="21"/>
      <c r="C46" s="18"/>
      <c r="D46" s="18"/>
      <c r="E46" s="18"/>
      <c r="F46" s="18"/>
      <c r="G46" s="18"/>
      <c r="H46" s="18">
        <f t="shared" si="4"/>
        <v>0</v>
      </c>
      <c r="I46" s="18">
        <f t="shared" si="5"/>
        <v>0</v>
      </c>
    </row>
    <row r="47" spans="1:9" ht="30">
      <c r="A47" s="8" t="s">
        <v>53</v>
      </c>
      <c r="B47" s="21"/>
      <c r="C47" s="18"/>
      <c r="D47" s="18"/>
      <c r="E47" s="18"/>
      <c r="F47" s="18"/>
      <c r="G47" s="18"/>
      <c r="H47" s="18">
        <f t="shared" si="4"/>
        <v>0</v>
      </c>
      <c r="I47" s="18">
        <f t="shared" si="5"/>
        <v>0</v>
      </c>
    </row>
    <row r="48" spans="1:9">
      <c r="A48" s="8" t="s">
        <v>54</v>
      </c>
      <c r="B48" s="21">
        <v>201</v>
      </c>
      <c r="C48" s="18">
        <v>201</v>
      </c>
      <c r="D48" s="18">
        <v>0</v>
      </c>
      <c r="E48" s="18"/>
      <c r="F48" s="18"/>
      <c r="G48" s="18"/>
      <c r="H48" s="18">
        <f t="shared" si="4"/>
        <v>201</v>
      </c>
      <c r="I48" s="18">
        <f t="shared" si="5"/>
        <v>0</v>
      </c>
    </row>
    <row r="49" spans="1:27">
      <c r="A49" s="8" t="s">
        <v>55</v>
      </c>
      <c r="B49" s="21">
        <v>16332</v>
      </c>
      <c r="C49" s="18">
        <v>11640</v>
      </c>
      <c r="D49" s="18">
        <v>4318</v>
      </c>
      <c r="E49" s="18">
        <v>4692</v>
      </c>
      <c r="F49" s="18">
        <v>0</v>
      </c>
      <c r="G49" s="18"/>
      <c r="H49" s="18">
        <f t="shared" si="4"/>
        <v>16332</v>
      </c>
      <c r="I49" s="18">
        <f t="shared" si="5"/>
        <v>0</v>
      </c>
    </row>
    <row r="50" spans="1:27">
      <c r="A50" s="23" t="s">
        <v>56</v>
      </c>
      <c r="B50" s="21"/>
      <c r="C50" s="18"/>
      <c r="D50" s="18"/>
      <c r="E50" s="18"/>
      <c r="F50" s="18"/>
      <c r="G50" s="18"/>
      <c r="H50" s="18"/>
      <c r="I50" s="18"/>
      <c r="V50" s="15"/>
    </row>
    <row r="51" spans="1:27">
      <c r="A51" s="8" t="s">
        <v>46</v>
      </c>
      <c r="B51" s="19">
        <v>110935</v>
      </c>
      <c r="C51" s="19">
        <v>110935</v>
      </c>
      <c r="D51" s="19">
        <v>83822</v>
      </c>
      <c r="E51" s="19">
        <v>0</v>
      </c>
      <c r="F51" s="19">
        <v>0</v>
      </c>
      <c r="G51" s="19"/>
      <c r="H51" s="18">
        <f t="shared" si="4"/>
        <v>110935</v>
      </c>
      <c r="I51" s="18">
        <f t="shared" si="5"/>
        <v>0</v>
      </c>
      <c r="V51" s="24"/>
    </row>
    <row r="52" spans="1:27">
      <c r="A52" s="8" t="s">
        <v>34</v>
      </c>
      <c r="B52" s="19">
        <v>127267</v>
      </c>
      <c r="C52" s="19">
        <v>122575</v>
      </c>
      <c r="D52" s="19">
        <v>88140</v>
      </c>
      <c r="E52" s="19">
        <v>4692</v>
      </c>
      <c r="F52" s="19">
        <v>0</v>
      </c>
      <c r="G52" s="19"/>
      <c r="H52" s="18">
        <f t="shared" si="4"/>
        <v>127267</v>
      </c>
      <c r="I52" s="18">
        <f t="shared" si="5"/>
        <v>0</v>
      </c>
    </row>
    <row r="54" spans="1:27">
      <c r="A54" s="16" t="s">
        <v>57</v>
      </c>
    </row>
    <row r="55" spans="1:27">
      <c r="A55" s="16"/>
      <c r="B55" s="19"/>
      <c r="C55" s="19"/>
      <c r="D55" s="19"/>
      <c r="E55" s="19"/>
      <c r="F55" s="19"/>
      <c r="G55" s="19"/>
      <c r="H55" s="18"/>
      <c r="I55" s="18"/>
    </row>
    <row r="56" spans="1:27">
      <c r="A56" s="17" t="s">
        <v>58</v>
      </c>
      <c r="B56" s="21"/>
      <c r="C56" s="18"/>
      <c r="D56" s="18"/>
      <c r="E56" s="18"/>
      <c r="F56" s="18"/>
      <c r="G56" s="18"/>
      <c r="H56" s="18"/>
      <c r="I56" s="18"/>
      <c r="AA56" s="22"/>
    </row>
    <row r="57" spans="1:27">
      <c r="A57" s="17" t="s">
        <v>19</v>
      </c>
      <c r="B57" s="21"/>
      <c r="C57" s="18"/>
      <c r="D57" s="18"/>
      <c r="E57" s="18"/>
      <c r="F57" s="18"/>
      <c r="G57" s="18"/>
      <c r="H57" s="18"/>
      <c r="I57" s="18"/>
      <c r="AA57" s="19"/>
    </row>
    <row r="58" spans="1:27">
      <c r="A58" s="8" t="s">
        <v>59</v>
      </c>
      <c r="B58" s="21">
        <v>175850</v>
      </c>
      <c r="C58" s="18">
        <v>149887</v>
      </c>
      <c r="D58" s="18">
        <v>145061</v>
      </c>
      <c r="E58" s="18">
        <v>15691</v>
      </c>
      <c r="F58" s="18">
        <v>8826</v>
      </c>
      <c r="G58" s="18">
        <v>22471</v>
      </c>
      <c r="H58" s="18">
        <f t="shared" ref="H58:H72" si="6">G58+F58+E58+C58</f>
        <v>196875</v>
      </c>
      <c r="I58" s="18">
        <f t="shared" ref="I58:I72" si="7">H58-B58</f>
        <v>21025</v>
      </c>
      <c r="AA58" s="19"/>
    </row>
    <row r="59" spans="1:27">
      <c r="A59" s="8" t="s">
        <v>49</v>
      </c>
      <c r="B59" s="21"/>
      <c r="C59" s="18"/>
      <c r="D59" s="18"/>
      <c r="E59" s="18"/>
      <c r="F59" s="18"/>
      <c r="G59" s="18"/>
      <c r="H59" s="18">
        <f t="shared" si="6"/>
        <v>0</v>
      </c>
      <c r="I59" s="18">
        <f t="shared" si="7"/>
        <v>0</v>
      </c>
      <c r="AA59" s="19"/>
    </row>
    <row r="60" spans="1:27">
      <c r="A60" s="8" t="s">
        <v>60</v>
      </c>
      <c r="B60" s="21">
        <v>122597</v>
      </c>
      <c r="C60" s="18">
        <v>122597</v>
      </c>
      <c r="D60" s="18">
        <v>122597</v>
      </c>
      <c r="E60" s="18">
        <v>0</v>
      </c>
      <c r="F60" s="18">
        <v>0</v>
      </c>
      <c r="G60" s="18"/>
      <c r="H60" s="18">
        <f t="shared" si="6"/>
        <v>122597</v>
      </c>
      <c r="I60" s="18">
        <f t="shared" si="7"/>
        <v>0</v>
      </c>
      <c r="AA60" s="19"/>
    </row>
    <row r="61" spans="1:27">
      <c r="A61" s="8" t="s">
        <v>61</v>
      </c>
      <c r="B61" s="21">
        <v>14566</v>
      </c>
      <c r="C61" s="18"/>
      <c r="D61" s="18"/>
      <c r="E61" s="18">
        <v>5796</v>
      </c>
      <c r="F61" s="18">
        <v>3260</v>
      </c>
      <c r="G61" s="18">
        <v>17100</v>
      </c>
      <c r="H61" s="18">
        <f t="shared" si="6"/>
        <v>26156</v>
      </c>
      <c r="I61" s="18">
        <f t="shared" si="7"/>
        <v>11590</v>
      </c>
      <c r="AA61" s="19"/>
    </row>
    <row r="62" spans="1:27">
      <c r="A62" s="8" t="s">
        <v>62</v>
      </c>
      <c r="B62" s="21">
        <v>38687</v>
      </c>
      <c r="C62" s="18">
        <v>27290</v>
      </c>
      <c r="D62" s="18">
        <v>22464</v>
      </c>
      <c r="E62" s="18">
        <v>9895</v>
      </c>
      <c r="F62" s="18">
        <v>5566</v>
      </c>
      <c r="G62" s="18">
        <v>5371</v>
      </c>
      <c r="H62" s="18">
        <f t="shared" si="6"/>
        <v>48122</v>
      </c>
      <c r="I62" s="18">
        <f t="shared" si="7"/>
        <v>9435</v>
      </c>
      <c r="AA62" s="19"/>
    </row>
    <row r="63" spans="1:27">
      <c r="A63" s="8" t="s">
        <v>63</v>
      </c>
      <c r="B63" s="21">
        <v>15461</v>
      </c>
      <c r="C63" s="18">
        <v>12864</v>
      </c>
      <c r="D63" s="18">
        <v>12864</v>
      </c>
      <c r="E63" s="18">
        <v>0</v>
      </c>
      <c r="F63" s="18">
        <v>2597</v>
      </c>
      <c r="G63" s="18"/>
      <c r="H63" s="18">
        <f t="shared" si="6"/>
        <v>15461</v>
      </c>
      <c r="I63" s="18">
        <f t="shared" si="7"/>
        <v>0</v>
      </c>
      <c r="AA63" s="19"/>
    </row>
    <row r="64" spans="1:27">
      <c r="A64" s="8" t="s">
        <v>64</v>
      </c>
      <c r="B64" s="19">
        <v>12</v>
      </c>
      <c r="C64" s="19">
        <v>12</v>
      </c>
      <c r="D64" s="19">
        <v>12</v>
      </c>
      <c r="E64" s="19">
        <v>0</v>
      </c>
      <c r="F64" s="19">
        <v>0</v>
      </c>
      <c r="G64" s="19"/>
      <c r="H64" s="18">
        <f t="shared" si="6"/>
        <v>12</v>
      </c>
      <c r="I64" s="18">
        <f t="shared" si="7"/>
        <v>0</v>
      </c>
      <c r="AA64" s="19"/>
    </row>
    <row r="65" spans="1:27">
      <c r="A65" s="8" t="s">
        <v>32</v>
      </c>
      <c r="B65" s="19">
        <v>346</v>
      </c>
      <c r="C65" s="19">
        <v>346</v>
      </c>
      <c r="D65" s="19">
        <v>346</v>
      </c>
      <c r="E65" s="19">
        <v>0</v>
      </c>
      <c r="F65" s="19">
        <v>0</v>
      </c>
      <c r="G65" s="19"/>
      <c r="H65" s="18">
        <f t="shared" si="6"/>
        <v>346</v>
      </c>
      <c r="I65" s="18">
        <f t="shared" si="7"/>
        <v>0</v>
      </c>
      <c r="AA65" s="19"/>
    </row>
    <row r="66" spans="1:27">
      <c r="A66" s="8" t="s">
        <v>55</v>
      </c>
      <c r="B66" s="19">
        <v>191669</v>
      </c>
      <c r="C66" s="19">
        <v>163109</v>
      </c>
      <c r="D66" s="19">
        <v>158282</v>
      </c>
      <c r="E66" s="19">
        <v>15691</v>
      </c>
      <c r="F66" s="19">
        <v>11423</v>
      </c>
      <c r="G66" s="19">
        <v>22471</v>
      </c>
      <c r="H66" s="18">
        <f t="shared" si="6"/>
        <v>212694</v>
      </c>
      <c r="I66" s="18">
        <f t="shared" si="7"/>
        <v>21025</v>
      </c>
      <c r="AA66" s="19"/>
    </row>
    <row r="67" spans="1:27">
      <c r="A67" s="17" t="s">
        <v>28</v>
      </c>
      <c r="B67" s="19"/>
      <c r="C67" s="19"/>
      <c r="D67" s="19"/>
      <c r="E67" s="19"/>
      <c r="F67" s="19"/>
      <c r="G67" s="19"/>
      <c r="H67" s="18"/>
      <c r="I67" s="18"/>
      <c r="AA67" s="19"/>
    </row>
    <row r="68" spans="1:27">
      <c r="A68" s="8" t="s">
        <v>65</v>
      </c>
      <c r="B68" s="21"/>
      <c r="C68" s="18"/>
      <c r="D68" s="18"/>
      <c r="E68" s="18"/>
      <c r="F68" s="18"/>
      <c r="G68" s="18"/>
      <c r="H68" s="18">
        <f t="shared" si="6"/>
        <v>0</v>
      </c>
      <c r="I68" s="18">
        <f t="shared" si="7"/>
        <v>0</v>
      </c>
      <c r="AA68" s="19"/>
    </row>
    <row r="69" spans="1:27">
      <c r="A69" s="8" t="s">
        <v>66</v>
      </c>
      <c r="B69" s="21"/>
      <c r="C69" s="18"/>
      <c r="D69" s="18"/>
      <c r="E69" s="18"/>
      <c r="F69" s="18"/>
      <c r="G69" s="18"/>
      <c r="H69" s="18">
        <f t="shared" si="6"/>
        <v>0</v>
      </c>
      <c r="I69" s="18">
        <f t="shared" si="7"/>
        <v>0</v>
      </c>
      <c r="AA69" s="19"/>
    </row>
    <row r="70" spans="1:27">
      <c r="A70" s="3" t="s">
        <v>67</v>
      </c>
      <c r="B70" s="21">
        <v>42742</v>
      </c>
      <c r="C70" s="18">
        <v>42742</v>
      </c>
      <c r="D70" s="18">
        <v>850</v>
      </c>
      <c r="E70" s="18">
        <v>0</v>
      </c>
      <c r="F70" s="18">
        <v>0</v>
      </c>
      <c r="G70" s="18"/>
      <c r="H70" s="18">
        <f t="shared" si="6"/>
        <v>42742</v>
      </c>
      <c r="I70" s="18">
        <f t="shared" si="7"/>
        <v>0</v>
      </c>
    </row>
    <row r="71" spans="1:27">
      <c r="A71" s="8" t="s">
        <v>46</v>
      </c>
      <c r="B71" s="21">
        <v>42742</v>
      </c>
      <c r="C71" s="18">
        <v>42742</v>
      </c>
      <c r="D71" s="18">
        <v>850</v>
      </c>
      <c r="E71" s="18">
        <v>0</v>
      </c>
      <c r="F71" s="18">
        <v>0</v>
      </c>
      <c r="G71" s="18"/>
      <c r="H71" s="18">
        <f t="shared" si="6"/>
        <v>42742</v>
      </c>
      <c r="I71" s="18">
        <f t="shared" si="7"/>
        <v>0</v>
      </c>
    </row>
    <row r="72" spans="1:27">
      <c r="A72" s="8" t="s">
        <v>68</v>
      </c>
      <c r="B72" s="21">
        <v>234411</v>
      </c>
      <c r="C72" s="18">
        <v>205851</v>
      </c>
      <c r="D72" s="18">
        <v>159133</v>
      </c>
      <c r="E72" s="18">
        <v>15691</v>
      </c>
      <c r="F72" s="18">
        <v>11423</v>
      </c>
      <c r="G72" s="18">
        <v>22471</v>
      </c>
      <c r="H72" s="18">
        <f t="shared" si="6"/>
        <v>255436</v>
      </c>
      <c r="I72" s="18">
        <f t="shared" si="7"/>
        <v>21025</v>
      </c>
    </row>
    <row r="73" spans="1:27">
      <c r="A73" s="8"/>
    </row>
    <row r="74" spans="1:27">
      <c r="A74" s="17" t="s">
        <v>69</v>
      </c>
    </row>
    <row r="75" spans="1:27">
      <c r="A75" s="17" t="s">
        <v>19</v>
      </c>
    </row>
    <row r="76" spans="1:27">
      <c r="A76" s="8" t="s">
        <v>70</v>
      </c>
      <c r="B76" s="21">
        <v>41241</v>
      </c>
      <c r="C76" s="18">
        <v>41241</v>
      </c>
      <c r="D76" s="18">
        <v>28861</v>
      </c>
      <c r="E76" s="18">
        <v>0</v>
      </c>
      <c r="F76" s="18">
        <v>0</v>
      </c>
      <c r="G76" s="18"/>
      <c r="H76" s="18">
        <f t="shared" ref="H76:H92" si="8">G76+F76+E76+C76</f>
        <v>41241</v>
      </c>
      <c r="I76" s="18">
        <f t="shared" ref="I76:I92" si="9">H76-B76</f>
        <v>0</v>
      </c>
    </row>
    <row r="77" spans="1:27">
      <c r="A77" s="8" t="s">
        <v>49</v>
      </c>
      <c r="B77" s="19"/>
      <c r="C77" s="19"/>
      <c r="D77" s="19"/>
      <c r="E77" s="19"/>
      <c r="F77" s="19"/>
      <c r="G77" s="19"/>
      <c r="H77" s="18">
        <f t="shared" si="8"/>
        <v>0</v>
      </c>
      <c r="I77" s="18">
        <f t="shared" si="9"/>
        <v>0</v>
      </c>
    </row>
    <row r="78" spans="1:27">
      <c r="A78" s="8" t="s">
        <v>60</v>
      </c>
      <c r="B78" s="19">
        <v>41241</v>
      </c>
      <c r="C78" s="19">
        <v>41241</v>
      </c>
      <c r="D78" s="19">
        <v>28861</v>
      </c>
      <c r="E78" s="19">
        <v>0</v>
      </c>
      <c r="F78" s="19">
        <v>0</v>
      </c>
      <c r="G78" s="19"/>
      <c r="H78" s="18">
        <f t="shared" si="8"/>
        <v>41241</v>
      </c>
      <c r="I78" s="18">
        <f t="shared" si="9"/>
        <v>0</v>
      </c>
    </row>
    <row r="79" spans="1:27">
      <c r="A79" s="8" t="s">
        <v>71</v>
      </c>
      <c r="B79" s="19"/>
      <c r="C79" s="19"/>
      <c r="D79" s="19"/>
      <c r="E79" s="19"/>
      <c r="F79" s="19"/>
      <c r="G79" s="19"/>
      <c r="H79" s="18">
        <f t="shared" si="8"/>
        <v>0</v>
      </c>
      <c r="I79" s="18">
        <f t="shared" si="9"/>
        <v>0</v>
      </c>
    </row>
    <row r="80" spans="1:27">
      <c r="A80" s="8" t="s">
        <v>62</v>
      </c>
      <c r="B80" s="21"/>
      <c r="C80" s="18"/>
      <c r="D80" s="18"/>
      <c r="E80" s="18"/>
      <c r="F80" s="18"/>
      <c r="G80" s="18"/>
      <c r="H80" s="18">
        <f t="shared" si="8"/>
        <v>0</v>
      </c>
      <c r="I80" s="18">
        <f t="shared" si="9"/>
        <v>0</v>
      </c>
    </row>
    <row r="81" spans="1:9" ht="30">
      <c r="A81" s="8" t="s">
        <v>72</v>
      </c>
      <c r="B81" s="21"/>
      <c r="C81" s="18"/>
      <c r="D81" s="18"/>
      <c r="E81" s="18"/>
      <c r="F81" s="18"/>
      <c r="G81" s="18"/>
      <c r="H81" s="18">
        <f t="shared" si="8"/>
        <v>0</v>
      </c>
      <c r="I81" s="18">
        <f t="shared" si="9"/>
        <v>0</v>
      </c>
    </row>
    <row r="82" spans="1:9">
      <c r="A82" s="8" t="s">
        <v>73</v>
      </c>
      <c r="B82" s="21"/>
      <c r="C82" s="18"/>
      <c r="D82" s="18"/>
      <c r="E82" s="18"/>
      <c r="F82" s="18"/>
      <c r="G82" s="18"/>
      <c r="H82" s="18">
        <f t="shared" si="8"/>
        <v>0</v>
      </c>
      <c r="I82" s="18">
        <f t="shared" si="9"/>
        <v>0</v>
      </c>
    </row>
    <row r="83" spans="1:9" ht="30">
      <c r="A83" s="8" t="s">
        <v>74</v>
      </c>
      <c r="B83" s="19">
        <v>1449</v>
      </c>
      <c r="C83" s="19">
        <v>1449</v>
      </c>
      <c r="D83" s="19">
        <v>681</v>
      </c>
      <c r="E83" s="19">
        <v>0</v>
      </c>
      <c r="F83" s="19">
        <v>0</v>
      </c>
      <c r="G83" s="19"/>
      <c r="H83" s="18">
        <f t="shared" si="8"/>
        <v>1449</v>
      </c>
      <c r="I83" s="18">
        <f t="shared" si="9"/>
        <v>0</v>
      </c>
    </row>
    <row r="84" spans="1:9">
      <c r="A84" s="8" t="s">
        <v>75</v>
      </c>
      <c r="B84" s="19">
        <v>11683</v>
      </c>
      <c r="C84" s="19">
        <v>9331</v>
      </c>
      <c r="D84" s="19">
        <v>4742</v>
      </c>
      <c r="E84" s="19">
        <v>3875</v>
      </c>
      <c r="F84" s="19">
        <v>0</v>
      </c>
      <c r="G84" s="19">
        <v>104</v>
      </c>
      <c r="H84" s="18">
        <f t="shared" si="8"/>
        <v>13310</v>
      </c>
      <c r="I84" s="18">
        <f t="shared" si="9"/>
        <v>1627</v>
      </c>
    </row>
    <row r="85" spans="1:9">
      <c r="A85" s="8" t="s">
        <v>27</v>
      </c>
      <c r="B85" s="19">
        <v>54372</v>
      </c>
      <c r="C85" s="19">
        <v>52020</v>
      </c>
      <c r="D85" s="19">
        <v>34284</v>
      </c>
      <c r="E85" s="19">
        <v>3875</v>
      </c>
      <c r="F85" s="19">
        <v>0</v>
      </c>
      <c r="G85" s="19">
        <v>104</v>
      </c>
      <c r="H85" s="18">
        <f t="shared" si="8"/>
        <v>55999</v>
      </c>
      <c r="I85" s="18">
        <f t="shared" si="9"/>
        <v>1627</v>
      </c>
    </row>
    <row r="86" spans="1:9">
      <c r="A86" s="17" t="s">
        <v>28</v>
      </c>
      <c r="B86" s="21"/>
      <c r="C86" s="18"/>
      <c r="D86" s="18"/>
      <c r="E86" s="18"/>
      <c r="F86" s="18"/>
      <c r="G86" s="18"/>
      <c r="H86" s="18"/>
      <c r="I86" s="18"/>
    </row>
    <row r="87" spans="1:9">
      <c r="A87" s="8" t="s">
        <v>76</v>
      </c>
      <c r="B87" s="21">
        <v>9858</v>
      </c>
      <c r="C87" s="18">
        <v>9858</v>
      </c>
      <c r="D87" s="18">
        <v>0</v>
      </c>
      <c r="E87" s="18"/>
      <c r="F87" s="18"/>
      <c r="G87" s="18"/>
      <c r="H87" s="18">
        <f t="shared" si="8"/>
        <v>9858</v>
      </c>
      <c r="I87" s="18">
        <f t="shared" si="9"/>
        <v>0</v>
      </c>
    </row>
    <row r="88" spans="1:9">
      <c r="A88" s="8" t="s">
        <v>77</v>
      </c>
      <c r="B88" s="21">
        <v>5719</v>
      </c>
      <c r="C88" s="18">
        <v>5719</v>
      </c>
      <c r="D88" s="18">
        <v>0</v>
      </c>
      <c r="E88" s="18"/>
      <c r="F88" s="18"/>
      <c r="G88" s="18"/>
      <c r="H88" s="18">
        <f t="shared" si="8"/>
        <v>5719</v>
      </c>
      <c r="I88" s="18">
        <f t="shared" si="9"/>
        <v>0</v>
      </c>
    </row>
    <row r="89" spans="1:9">
      <c r="A89" s="8" t="s">
        <v>78</v>
      </c>
      <c r="B89" s="21"/>
      <c r="C89" s="18"/>
      <c r="D89" s="18"/>
      <c r="E89" s="18"/>
      <c r="F89" s="18"/>
      <c r="G89" s="18"/>
      <c r="H89" s="18">
        <f t="shared" si="8"/>
        <v>0</v>
      </c>
      <c r="I89" s="18">
        <f t="shared" si="9"/>
        <v>0</v>
      </c>
    </row>
    <row r="90" spans="1:9">
      <c r="A90" s="8" t="s">
        <v>32</v>
      </c>
      <c r="B90" s="21">
        <v>12239</v>
      </c>
      <c r="C90" s="18">
        <v>12239</v>
      </c>
      <c r="D90" s="18">
        <v>184</v>
      </c>
      <c r="E90" s="18">
        <v>0</v>
      </c>
      <c r="F90" s="18">
        <v>0</v>
      </c>
      <c r="G90" s="18"/>
      <c r="H90" s="18">
        <f t="shared" si="8"/>
        <v>12239</v>
      </c>
      <c r="I90" s="18">
        <f t="shared" si="9"/>
        <v>0</v>
      </c>
    </row>
    <row r="91" spans="1:9">
      <c r="A91" s="8" t="s">
        <v>33</v>
      </c>
      <c r="B91" s="21">
        <v>27816</v>
      </c>
      <c r="C91" s="18">
        <v>27816</v>
      </c>
      <c r="D91" s="18">
        <v>184</v>
      </c>
      <c r="E91" s="18">
        <v>0</v>
      </c>
      <c r="F91" s="18">
        <v>0</v>
      </c>
      <c r="G91" s="18"/>
      <c r="H91" s="18">
        <f t="shared" si="8"/>
        <v>27816</v>
      </c>
      <c r="I91" s="18">
        <f t="shared" si="9"/>
        <v>0</v>
      </c>
    </row>
    <row r="92" spans="1:9">
      <c r="A92" s="8" t="s">
        <v>68</v>
      </c>
      <c r="B92" s="21">
        <v>82188</v>
      </c>
      <c r="C92" s="18">
        <v>79835</v>
      </c>
      <c r="D92" s="18">
        <v>34469</v>
      </c>
      <c r="E92" s="18">
        <v>3875</v>
      </c>
      <c r="F92" s="18">
        <v>0</v>
      </c>
      <c r="G92" s="18">
        <v>104</v>
      </c>
      <c r="H92" s="18">
        <f t="shared" si="8"/>
        <v>83814</v>
      </c>
      <c r="I92" s="18">
        <f t="shared" si="9"/>
        <v>1626</v>
      </c>
    </row>
    <row r="93" spans="1:9">
      <c r="A93" s="8"/>
      <c r="B93" s="18"/>
      <c r="C93" s="18"/>
      <c r="D93" s="18"/>
      <c r="E93" s="18"/>
      <c r="F93" s="18"/>
      <c r="G93" s="18"/>
      <c r="H93" s="18"/>
      <c r="I93" s="18"/>
    </row>
    <row r="94" spans="1:9">
      <c r="A94" s="17" t="s">
        <v>79</v>
      </c>
    </row>
    <row r="95" spans="1:9">
      <c r="A95" s="17" t="s">
        <v>19</v>
      </c>
    </row>
    <row r="96" spans="1:9">
      <c r="A96" s="8" t="s">
        <v>80</v>
      </c>
      <c r="B96" s="21">
        <v>2</v>
      </c>
      <c r="C96" s="18">
        <v>2</v>
      </c>
      <c r="D96" s="18">
        <v>2</v>
      </c>
      <c r="E96" s="18">
        <v>0</v>
      </c>
      <c r="F96" s="18">
        <v>0</v>
      </c>
      <c r="G96" s="18"/>
      <c r="H96" s="18">
        <f t="shared" ref="H96:H109" si="10">G96+F96+E96+C96</f>
        <v>2</v>
      </c>
      <c r="I96" s="18">
        <f t="shared" ref="I96:I109" si="11">H96-B96</f>
        <v>0</v>
      </c>
    </row>
    <row r="97" spans="1:11">
      <c r="A97" s="8" t="s">
        <v>49</v>
      </c>
      <c r="B97" s="21"/>
      <c r="C97" s="18"/>
      <c r="D97" s="18"/>
      <c r="E97" s="18"/>
      <c r="F97" s="18"/>
      <c r="G97" s="18"/>
      <c r="H97" s="18">
        <f t="shared" si="10"/>
        <v>0</v>
      </c>
      <c r="I97" s="18">
        <f t="shared" si="11"/>
        <v>0</v>
      </c>
    </row>
    <row r="98" spans="1:11">
      <c r="A98" s="8" t="s">
        <v>81</v>
      </c>
      <c r="B98" s="21"/>
      <c r="C98" s="18"/>
      <c r="D98" s="18"/>
      <c r="E98" s="18"/>
      <c r="F98" s="18"/>
      <c r="G98" s="18"/>
      <c r="H98" s="18">
        <f t="shared" si="10"/>
        <v>0</v>
      </c>
      <c r="I98" s="18">
        <f t="shared" si="11"/>
        <v>0</v>
      </c>
    </row>
    <row r="99" spans="1:11">
      <c r="A99" s="8" t="s">
        <v>61</v>
      </c>
      <c r="B99" s="21"/>
      <c r="C99" s="18"/>
      <c r="D99" s="18"/>
      <c r="E99" s="18"/>
      <c r="F99" s="18"/>
      <c r="G99" s="18"/>
      <c r="H99" s="18">
        <f t="shared" si="10"/>
        <v>0</v>
      </c>
      <c r="I99" s="18">
        <f t="shared" si="11"/>
        <v>0</v>
      </c>
    </row>
    <row r="100" spans="1:11">
      <c r="A100" s="8" t="s">
        <v>62</v>
      </c>
      <c r="B100" s="21">
        <v>2</v>
      </c>
      <c r="C100" s="18">
        <v>2</v>
      </c>
      <c r="D100" s="18">
        <v>2</v>
      </c>
      <c r="E100" s="18">
        <v>0</v>
      </c>
      <c r="F100" s="18">
        <v>0</v>
      </c>
      <c r="G100" s="18"/>
      <c r="H100" s="18">
        <f t="shared" si="10"/>
        <v>2</v>
      </c>
      <c r="I100" s="18">
        <f t="shared" si="11"/>
        <v>0</v>
      </c>
    </row>
    <row r="101" spans="1:11">
      <c r="A101" s="8" t="s">
        <v>82</v>
      </c>
      <c r="B101" s="21"/>
      <c r="C101" s="18"/>
      <c r="D101" s="18"/>
      <c r="E101" s="18"/>
      <c r="F101" s="18"/>
      <c r="G101" s="18"/>
      <c r="H101" s="18">
        <f t="shared" si="10"/>
        <v>0</v>
      </c>
      <c r="I101" s="18">
        <f t="shared" si="11"/>
        <v>0</v>
      </c>
    </row>
    <row r="102" spans="1:11">
      <c r="A102" s="8" t="s">
        <v>67</v>
      </c>
      <c r="B102" s="21">
        <v>41195</v>
      </c>
      <c r="C102" s="18">
        <v>184</v>
      </c>
      <c r="D102" s="18">
        <v>183</v>
      </c>
      <c r="E102" s="18">
        <v>49371</v>
      </c>
      <c r="F102" s="18">
        <v>27771</v>
      </c>
      <c r="G102" s="18"/>
      <c r="H102" s="18">
        <f t="shared" si="10"/>
        <v>77326</v>
      </c>
      <c r="I102" s="18">
        <f t="shared" si="11"/>
        <v>36131</v>
      </c>
    </row>
    <row r="103" spans="1:11">
      <c r="A103" s="8" t="s">
        <v>55</v>
      </c>
      <c r="B103" s="21">
        <v>41197</v>
      </c>
      <c r="C103" s="18">
        <v>186</v>
      </c>
      <c r="D103" s="18">
        <v>184</v>
      </c>
      <c r="E103" s="18">
        <v>49371</v>
      </c>
      <c r="F103" s="18">
        <v>27771</v>
      </c>
      <c r="G103" s="18"/>
      <c r="H103" s="18">
        <f t="shared" si="10"/>
        <v>77328</v>
      </c>
      <c r="I103" s="18">
        <f t="shared" si="11"/>
        <v>36131</v>
      </c>
    </row>
    <row r="104" spans="1:11">
      <c r="A104" s="8" t="s">
        <v>83</v>
      </c>
      <c r="B104" s="21"/>
      <c r="C104" s="21"/>
      <c r="D104" s="21"/>
      <c r="E104" s="21"/>
      <c r="F104" s="21"/>
      <c r="G104" s="21"/>
      <c r="H104" s="18">
        <f t="shared" si="10"/>
        <v>0</v>
      </c>
      <c r="I104" s="18">
        <f t="shared" si="11"/>
        <v>0</v>
      </c>
    </row>
    <row r="105" spans="1:11">
      <c r="A105" s="17" t="s">
        <v>28</v>
      </c>
      <c r="B105" s="21"/>
      <c r="C105" s="18"/>
      <c r="D105" s="18"/>
      <c r="E105" s="18"/>
      <c r="F105" s="18"/>
      <c r="G105" s="18"/>
      <c r="H105" s="18"/>
      <c r="I105" s="18"/>
    </row>
    <row r="106" spans="1:11">
      <c r="A106" s="8" t="s">
        <v>84</v>
      </c>
      <c r="B106" s="19">
        <v>206</v>
      </c>
      <c r="C106" s="19">
        <v>206</v>
      </c>
      <c r="D106" s="19"/>
      <c r="E106" s="19"/>
      <c r="F106" s="19"/>
      <c r="G106" s="19"/>
      <c r="H106" s="18">
        <f t="shared" si="10"/>
        <v>206</v>
      </c>
      <c r="I106" s="18">
        <f t="shared" si="11"/>
        <v>0</v>
      </c>
    </row>
    <row r="107" spans="1:11">
      <c r="A107" s="8" t="s">
        <v>54</v>
      </c>
      <c r="B107" s="21"/>
      <c r="C107" s="21"/>
      <c r="D107" s="21"/>
      <c r="E107" s="21"/>
      <c r="F107" s="21"/>
      <c r="G107" s="21"/>
      <c r="H107" s="18">
        <f t="shared" si="10"/>
        <v>0</v>
      </c>
      <c r="I107" s="18">
        <f t="shared" si="11"/>
        <v>0</v>
      </c>
    </row>
    <row r="108" spans="1:11">
      <c r="A108" s="8" t="s">
        <v>46</v>
      </c>
      <c r="B108" s="21">
        <v>206</v>
      </c>
      <c r="C108" s="21">
        <v>206</v>
      </c>
      <c r="D108" s="21">
        <v>0</v>
      </c>
      <c r="E108" s="21">
        <v>0</v>
      </c>
      <c r="F108" s="21">
        <v>0</v>
      </c>
      <c r="G108" s="21"/>
      <c r="H108" s="18">
        <f t="shared" si="10"/>
        <v>206</v>
      </c>
      <c r="I108" s="18">
        <f t="shared" si="11"/>
        <v>0</v>
      </c>
    </row>
    <row r="109" spans="1:11">
      <c r="A109" s="3" t="s">
        <v>34</v>
      </c>
      <c r="B109" s="21">
        <v>41403</v>
      </c>
      <c r="C109" s="21">
        <v>392</v>
      </c>
      <c r="D109" s="21">
        <v>184</v>
      </c>
      <c r="E109" s="21">
        <v>49371</v>
      </c>
      <c r="F109" s="21">
        <v>27771</v>
      </c>
      <c r="G109" s="21">
        <v>27811</v>
      </c>
      <c r="H109" s="18">
        <f t="shared" si="10"/>
        <v>105345</v>
      </c>
      <c r="I109" s="18">
        <f t="shared" si="11"/>
        <v>63942</v>
      </c>
      <c r="J109" s="18"/>
      <c r="K109" s="18"/>
    </row>
    <row r="110" spans="1:11">
      <c r="A110" s="8"/>
      <c r="B110" s="21"/>
      <c r="C110" s="21"/>
      <c r="D110" s="21"/>
      <c r="E110" s="21"/>
      <c r="F110" s="21"/>
      <c r="G110" s="21"/>
      <c r="H110" s="18"/>
      <c r="I110" s="18"/>
    </row>
    <row r="111" spans="1:11">
      <c r="A111" s="17" t="s">
        <v>85</v>
      </c>
    </row>
    <row r="112" spans="1:11">
      <c r="A112" s="17" t="s">
        <v>28</v>
      </c>
    </row>
    <row r="113" spans="1:23" ht="30">
      <c r="A113" s="8" t="s">
        <v>86</v>
      </c>
      <c r="B113" s="21">
        <v>14242</v>
      </c>
      <c r="C113" s="21">
        <v>14242</v>
      </c>
      <c r="D113" s="21">
        <v>9567</v>
      </c>
      <c r="E113" s="21"/>
      <c r="F113" s="21"/>
      <c r="G113" s="21"/>
      <c r="H113" s="18">
        <f t="shared" ref="H113:H119" si="12">G113+F113+E113+C113</f>
        <v>14242</v>
      </c>
      <c r="I113" s="18">
        <f t="shared" ref="I113:I119" si="13">H113-B113</f>
        <v>0</v>
      </c>
    </row>
    <row r="114" spans="1:23">
      <c r="A114" s="8" t="s">
        <v>87</v>
      </c>
      <c r="B114" s="21">
        <v>9785</v>
      </c>
      <c r="C114" s="21">
        <v>9785</v>
      </c>
      <c r="D114" s="21">
        <v>7339</v>
      </c>
      <c r="E114" s="21"/>
      <c r="F114" s="21"/>
      <c r="G114" s="21"/>
      <c r="H114" s="18">
        <f t="shared" si="12"/>
        <v>9785</v>
      </c>
      <c r="I114" s="18">
        <f t="shared" si="13"/>
        <v>0</v>
      </c>
    </row>
    <row r="115" spans="1:23">
      <c r="A115" s="8" t="s">
        <v>88</v>
      </c>
      <c r="B115" s="21"/>
      <c r="C115" s="21"/>
      <c r="D115" s="21"/>
      <c r="E115" s="21"/>
      <c r="F115" s="21"/>
      <c r="G115" s="21"/>
      <c r="H115" s="18">
        <f t="shared" si="12"/>
        <v>0</v>
      </c>
      <c r="I115" s="18">
        <f t="shared" si="13"/>
        <v>0</v>
      </c>
    </row>
    <row r="116" spans="1:23">
      <c r="A116" s="8" t="s">
        <v>89</v>
      </c>
      <c r="B116" s="21"/>
      <c r="C116" s="21"/>
      <c r="D116" s="21"/>
      <c r="E116" s="21"/>
      <c r="F116" s="21"/>
      <c r="G116" s="21"/>
      <c r="H116" s="18">
        <f t="shared" si="12"/>
        <v>0</v>
      </c>
      <c r="I116" s="18">
        <f t="shared" si="13"/>
        <v>0</v>
      </c>
    </row>
    <row r="117" spans="1:23">
      <c r="A117" s="8" t="s">
        <v>46</v>
      </c>
      <c r="B117" s="21">
        <v>14242</v>
      </c>
      <c r="C117" s="21">
        <v>14242</v>
      </c>
      <c r="D117" s="21">
        <v>9567</v>
      </c>
      <c r="E117" s="21"/>
      <c r="F117" s="21"/>
      <c r="G117" s="21"/>
      <c r="H117" s="18">
        <f t="shared" si="12"/>
        <v>14242</v>
      </c>
      <c r="I117" s="18">
        <f t="shared" si="13"/>
        <v>0</v>
      </c>
    </row>
    <row r="118" spans="1:23">
      <c r="A118" s="8" t="s">
        <v>68</v>
      </c>
      <c r="B118" s="21">
        <v>14905</v>
      </c>
      <c r="C118" s="21">
        <v>14905</v>
      </c>
      <c r="D118" s="21">
        <v>5122</v>
      </c>
      <c r="E118" s="21"/>
      <c r="F118" s="21"/>
      <c r="G118" s="21"/>
      <c r="H118" s="18">
        <f t="shared" si="12"/>
        <v>14905</v>
      </c>
      <c r="I118" s="18">
        <f t="shared" si="13"/>
        <v>0</v>
      </c>
      <c r="W118" s="25"/>
    </row>
    <row r="119" spans="1:23">
      <c r="A119" s="8" t="s">
        <v>90</v>
      </c>
      <c r="B119" s="21"/>
      <c r="C119" s="21"/>
      <c r="D119" s="21"/>
      <c r="E119" s="21"/>
      <c r="F119" s="21"/>
      <c r="G119" s="21"/>
      <c r="H119" s="18">
        <f t="shared" si="12"/>
        <v>0</v>
      </c>
      <c r="I119" s="18">
        <f t="shared" si="13"/>
        <v>0</v>
      </c>
      <c r="W119" s="25"/>
    </row>
    <row r="120" spans="1:23">
      <c r="A120" s="8"/>
      <c r="B120" s="18"/>
      <c r="C120" s="18"/>
      <c r="D120" s="18"/>
      <c r="E120" s="18"/>
      <c r="F120" s="18"/>
      <c r="G120" s="18"/>
      <c r="H120" s="18"/>
      <c r="I120" s="18"/>
      <c r="W120" s="25"/>
    </row>
    <row r="121" spans="1:23">
      <c r="A121" s="17" t="s">
        <v>91</v>
      </c>
      <c r="B121" s="21"/>
      <c r="C121" s="21"/>
      <c r="D121" s="21"/>
      <c r="E121" s="21"/>
      <c r="F121" s="21"/>
      <c r="G121" s="21"/>
      <c r="H121" s="18"/>
      <c r="I121" s="18"/>
      <c r="W121" s="25"/>
    </row>
    <row r="122" spans="1:23">
      <c r="A122" s="23" t="s">
        <v>19</v>
      </c>
      <c r="B122" s="21"/>
      <c r="C122" s="21"/>
      <c r="D122" s="21"/>
      <c r="E122" s="21"/>
      <c r="F122" s="21"/>
      <c r="G122" s="21"/>
      <c r="H122" s="18"/>
      <c r="I122" s="18"/>
    </row>
    <row r="123" spans="1:23" ht="30">
      <c r="A123" s="8" t="s">
        <v>92</v>
      </c>
      <c r="B123" s="19"/>
      <c r="C123" s="19"/>
      <c r="D123" s="19"/>
      <c r="E123" s="19"/>
      <c r="F123" s="19"/>
      <c r="G123" s="19"/>
      <c r="H123" s="18">
        <f t="shared" ref="H123:H130" si="14">G123+F123+E123+C123</f>
        <v>0</v>
      </c>
      <c r="I123" s="18">
        <f t="shared" ref="I123:I132" si="15">H123-B123</f>
        <v>0</v>
      </c>
    </row>
    <row r="124" spans="1:23">
      <c r="A124" s="8" t="s">
        <v>93</v>
      </c>
      <c r="B124" s="21"/>
      <c r="C124" s="21"/>
      <c r="D124" s="21"/>
      <c r="E124" s="21"/>
      <c r="F124" s="21"/>
      <c r="G124" s="21"/>
      <c r="H124" s="18">
        <f t="shared" si="14"/>
        <v>0</v>
      </c>
      <c r="I124" s="18">
        <f t="shared" si="15"/>
        <v>0</v>
      </c>
      <c r="W124" s="25"/>
    </row>
    <row r="125" spans="1:23">
      <c r="A125" s="8" t="s">
        <v>94</v>
      </c>
      <c r="B125" s="21">
        <v>8648</v>
      </c>
      <c r="C125" s="21">
        <v>8160</v>
      </c>
      <c r="D125" s="21">
        <v>5362</v>
      </c>
      <c r="E125" s="21">
        <v>488</v>
      </c>
      <c r="F125" s="21"/>
      <c r="G125" s="21"/>
      <c r="H125" s="18">
        <f t="shared" si="14"/>
        <v>8648</v>
      </c>
      <c r="I125" s="18">
        <f t="shared" si="15"/>
        <v>0</v>
      </c>
      <c r="W125" s="25"/>
    </row>
    <row r="126" spans="1:23">
      <c r="A126" s="8" t="s">
        <v>55</v>
      </c>
      <c r="B126" s="21">
        <v>23553</v>
      </c>
      <c r="C126" s="21">
        <v>23065</v>
      </c>
      <c r="D126" s="21">
        <v>10484</v>
      </c>
      <c r="E126" s="21">
        <v>488</v>
      </c>
      <c r="F126" s="21"/>
      <c r="G126" s="21"/>
      <c r="H126" s="18">
        <f t="shared" si="14"/>
        <v>23553</v>
      </c>
      <c r="I126" s="18">
        <f t="shared" si="15"/>
        <v>0</v>
      </c>
      <c r="W126" s="25"/>
    </row>
    <row r="127" spans="1:23">
      <c r="A127" s="17" t="s">
        <v>28</v>
      </c>
      <c r="B127" s="21"/>
      <c r="C127" s="21"/>
      <c r="D127" s="21"/>
      <c r="E127" s="21"/>
      <c r="F127" s="21"/>
      <c r="G127" s="21"/>
      <c r="H127" s="18"/>
      <c r="I127" s="18"/>
    </row>
    <row r="128" spans="1:23">
      <c r="A128" s="8" t="s">
        <v>65</v>
      </c>
      <c r="B128" s="21">
        <v>1114</v>
      </c>
      <c r="C128" s="21">
        <v>1114</v>
      </c>
      <c r="D128" s="21">
        <v>40</v>
      </c>
      <c r="E128" s="21"/>
      <c r="F128" s="21"/>
      <c r="G128" s="21"/>
      <c r="H128" s="18">
        <f t="shared" si="14"/>
        <v>1114</v>
      </c>
      <c r="I128" s="18">
        <f t="shared" si="15"/>
        <v>0</v>
      </c>
    </row>
    <row r="129" spans="1:17">
      <c r="A129" s="8" t="s">
        <v>95</v>
      </c>
      <c r="B129" s="21">
        <v>1457</v>
      </c>
      <c r="C129" s="21">
        <v>1457</v>
      </c>
      <c r="D129" s="21">
        <v>0</v>
      </c>
      <c r="E129" s="21"/>
      <c r="F129" s="21"/>
      <c r="G129" s="21"/>
      <c r="H129" s="18">
        <f t="shared" si="14"/>
        <v>1457</v>
      </c>
      <c r="I129" s="18">
        <f t="shared" si="15"/>
        <v>0</v>
      </c>
    </row>
    <row r="130" spans="1:17">
      <c r="A130" s="8" t="s">
        <v>67</v>
      </c>
      <c r="B130" s="21">
        <v>3649</v>
      </c>
      <c r="C130" s="21">
        <v>3649</v>
      </c>
      <c r="D130" s="21">
        <v>728</v>
      </c>
      <c r="E130" s="21"/>
      <c r="F130" s="21"/>
      <c r="G130" s="21"/>
      <c r="H130" s="18">
        <f t="shared" si="14"/>
        <v>3649</v>
      </c>
      <c r="I130" s="18">
        <f t="shared" si="15"/>
        <v>0</v>
      </c>
    </row>
    <row r="131" spans="1:17">
      <c r="A131" s="8" t="s">
        <v>33</v>
      </c>
      <c r="B131" s="21">
        <f>SUM(B128:B130)</f>
        <v>6220</v>
      </c>
      <c r="C131" s="21">
        <f t="shared" ref="C131:I131" si="16">SUM(C128:C130)</f>
        <v>6220</v>
      </c>
      <c r="D131" s="21">
        <f t="shared" si="16"/>
        <v>768</v>
      </c>
      <c r="E131" s="21">
        <f t="shared" si="16"/>
        <v>0</v>
      </c>
      <c r="F131" s="21">
        <f t="shared" si="16"/>
        <v>0</v>
      </c>
      <c r="G131" s="21">
        <f t="shared" si="16"/>
        <v>0</v>
      </c>
      <c r="H131" s="21">
        <f t="shared" si="16"/>
        <v>6220</v>
      </c>
      <c r="I131" s="21">
        <f t="shared" si="16"/>
        <v>0</v>
      </c>
      <c r="J131" s="22"/>
      <c r="K131" s="22"/>
    </row>
    <row r="132" spans="1:17">
      <c r="A132" s="8" t="s">
        <v>68</v>
      </c>
      <c r="B132" s="21">
        <v>29773</v>
      </c>
      <c r="C132" s="21">
        <v>29285</v>
      </c>
      <c r="D132" s="21">
        <v>11252</v>
      </c>
      <c r="E132" s="21">
        <v>488</v>
      </c>
      <c r="F132" s="21"/>
      <c r="G132" s="21"/>
      <c r="H132" s="18">
        <f>G132+F132+E132+C132</f>
        <v>29773</v>
      </c>
      <c r="I132" s="18">
        <f t="shared" si="15"/>
        <v>0</v>
      </c>
      <c r="J132" s="18"/>
      <c r="K132" s="18"/>
    </row>
    <row r="133" spans="1:17">
      <c r="A133" s="8"/>
      <c r="C133" s="21"/>
      <c r="D133" s="21"/>
      <c r="E133" s="21"/>
      <c r="F133" s="21"/>
      <c r="G133" s="21"/>
      <c r="H133" s="18"/>
      <c r="I133" s="18"/>
      <c r="Q133" s="18"/>
    </row>
    <row r="134" spans="1:17">
      <c r="A134" s="8" t="s">
        <v>96</v>
      </c>
      <c r="B134" s="21">
        <v>630478</v>
      </c>
      <c r="C134" s="21">
        <v>541602</v>
      </c>
      <c r="D134" s="21">
        <v>339077</v>
      </c>
      <c r="E134" s="21">
        <v>74117</v>
      </c>
      <c r="F134" s="21">
        <v>50967</v>
      </c>
      <c r="G134" s="21">
        <v>50386</v>
      </c>
      <c r="H134" s="18">
        <f>G134+F134+E134+C134</f>
        <v>717072</v>
      </c>
      <c r="I134" s="18">
        <f>H134-B134</f>
        <v>86594</v>
      </c>
      <c r="Q134" s="18"/>
    </row>
    <row r="135" spans="1:17">
      <c r="A135" s="8"/>
      <c r="B135" s="21"/>
      <c r="C135" s="21"/>
      <c r="D135" s="21"/>
      <c r="E135" s="21"/>
      <c r="F135" s="21"/>
      <c r="G135" s="21"/>
      <c r="H135" s="18"/>
      <c r="I135" s="18"/>
    </row>
    <row r="136" spans="1:17" ht="15" customHeight="1">
      <c r="A136" s="17" t="s">
        <v>97</v>
      </c>
      <c r="B136" s="21">
        <v>24225</v>
      </c>
      <c r="C136" s="21">
        <v>19663</v>
      </c>
      <c r="D136" s="21">
        <v>6327</v>
      </c>
      <c r="E136" s="21">
        <v>0</v>
      </c>
      <c r="F136" s="21">
        <v>4561</v>
      </c>
      <c r="G136" s="21"/>
      <c r="H136" s="18">
        <f>G136+F136+E136+C136</f>
        <v>24224</v>
      </c>
      <c r="I136" s="18">
        <f>H136-B136</f>
        <v>-1</v>
      </c>
    </row>
    <row r="137" spans="1:17">
      <c r="A137" s="17"/>
      <c r="B137" s="21"/>
      <c r="C137" s="21"/>
      <c r="D137" s="21"/>
      <c r="E137" s="21"/>
      <c r="F137" s="21"/>
      <c r="G137" s="21"/>
      <c r="H137" s="18"/>
      <c r="I137" s="18"/>
    </row>
    <row r="138" spans="1:17">
      <c r="A138" s="26" t="s">
        <v>98</v>
      </c>
      <c r="B138" s="27">
        <v>654703</v>
      </c>
      <c r="C138" s="27">
        <v>561266</v>
      </c>
      <c r="D138" s="27">
        <v>345404</v>
      </c>
      <c r="E138" s="27">
        <v>74117</v>
      </c>
      <c r="F138" s="27">
        <v>55528</v>
      </c>
      <c r="G138" s="27">
        <v>50386</v>
      </c>
      <c r="H138" s="28">
        <f>G138+F138+E138+C138</f>
        <v>741297</v>
      </c>
      <c r="I138" s="28">
        <f>H138-B138</f>
        <v>86594</v>
      </c>
    </row>
    <row r="139" spans="1:17">
      <c r="A139" s="3"/>
    </row>
    <row r="140" spans="1:17">
      <c r="A140" s="22" t="s">
        <v>99</v>
      </c>
    </row>
    <row r="141" spans="1:17">
      <c r="A141" s="22">
        <v>1990</v>
      </c>
      <c r="B141" s="29">
        <v>825310</v>
      </c>
      <c r="C141" s="21"/>
      <c r="D141" s="21"/>
      <c r="E141" s="21"/>
      <c r="F141" s="21"/>
      <c r="G141" s="21"/>
      <c r="H141" s="18"/>
      <c r="I141" s="18"/>
    </row>
    <row r="142" spans="1:17">
      <c r="A142" s="22">
        <v>1991</v>
      </c>
      <c r="B142" s="29">
        <v>857652</v>
      </c>
      <c r="C142" s="21"/>
      <c r="D142" s="21"/>
      <c r="E142" s="18"/>
      <c r="F142" s="21"/>
      <c r="G142" s="21"/>
      <c r="H142" s="18"/>
      <c r="I142" s="18"/>
    </row>
    <row r="143" spans="1:17">
      <c r="A143" s="22">
        <v>1992</v>
      </c>
      <c r="B143" s="29">
        <v>887868</v>
      </c>
      <c r="C143" s="21"/>
      <c r="D143" s="21"/>
      <c r="E143" s="18"/>
      <c r="F143" s="21"/>
      <c r="G143" s="21"/>
      <c r="H143" s="18"/>
      <c r="I143" s="18"/>
    </row>
    <row r="144" spans="1:17">
      <c r="A144" s="22">
        <v>1993</v>
      </c>
      <c r="B144" s="29">
        <v>900153</v>
      </c>
      <c r="E144" s="18"/>
    </row>
    <row r="145" spans="1:12">
      <c r="A145" s="22">
        <v>1994</v>
      </c>
      <c r="B145" s="29">
        <v>965719</v>
      </c>
    </row>
    <row r="146" spans="1:12">
      <c r="A146" s="22">
        <v>1995</v>
      </c>
      <c r="B146" s="29">
        <v>1009756</v>
      </c>
    </row>
    <row r="147" spans="1:12">
      <c r="A147" s="22">
        <v>1996</v>
      </c>
      <c r="B147" s="29">
        <v>1060888</v>
      </c>
      <c r="J147" s="30"/>
      <c r="K147" s="30"/>
      <c r="L147" s="30"/>
    </row>
    <row r="148" spans="1:12">
      <c r="A148" s="22">
        <v>1997</v>
      </c>
      <c r="B148" s="29">
        <v>1116324</v>
      </c>
      <c r="J148" s="30"/>
      <c r="K148" s="30"/>
      <c r="L148" s="30"/>
    </row>
    <row r="149" spans="1:12">
      <c r="A149" s="3">
        <v>1998</v>
      </c>
      <c r="B149" s="29">
        <v>1155407</v>
      </c>
      <c r="C149" s="3"/>
      <c r="D149" s="30"/>
      <c r="E149" s="30"/>
      <c r="F149" s="30"/>
      <c r="G149" s="30"/>
      <c r="H149" s="3"/>
      <c r="I149" s="3"/>
    </row>
    <row r="150" spans="1:12">
      <c r="A150" s="22">
        <v>1999</v>
      </c>
      <c r="B150" s="29">
        <v>1207749</v>
      </c>
      <c r="C150" s="3"/>
      <c r="D150" s="29"/>
      <c r="E150" s="29"/>
      <c r="F150" s="29"/>
      <c r="G150" s="29"/>
      <c r="H150" s="29"/>
      <c r="I150" s="29"/>
    </row>
    <row r="151" spans="1:12">
      <c r="A151" s="3">
        <v>2000</v>
      </c>
      <c r="B151" s="29">
        <v>1278956</v>
      </c>
      <c r="C151" s="3"/>
      <c r="D151" s="29"/>
      <c r="E151" s="29"/>
      <c r="F151" s="29"/>
      <c r="G151" s="29"/>
      <c r="H151" s="29"/>
      <c r="I151" s="29"/>
    </row>
    <row r="152" spans="1:12">
      <c r="A152" s="3">
        <v>2001</v>
      </c>
      <c r="B152" s="29">
        <v>1322951</v>
      </c>
      <c r="C152" s="3"/>
      <c r="D152" s="29"/>
      <c r="E152" s="29"/>
      <c r="F152" s="29"/>
      <c r="G152" s="29"/>
      <c r="H152" s="31"/>
      <c r="I152" s="29"/>
      <c r="J152" s="29"/>
      <c r="K152" s="29"/>
      <c r="L152" s="29"/>
    </row>
    <row r="153" spans="1:12">
      <c r="A153" s="3">
        <v>2002</v>
      </c>
      <c r="B153" s="29">
        <v>1350787</v>
      </c>
      <c r="C153" s="3"/>
      <c r="D153" s="29"/>
      <c r="E153" s="29"/>
      <c r="F153" s="29"/>
      <c r="G153" s="29"/>
      <c r="H153" s="29"/>
      <c r="I153" s="29"/>
      <c r="J153" s="29"/>
      <c r="K153" s="29"/>
      <c r="L153" s="29"/>
    </row>
    <row r="154" spans="1:12">
      <c r="A154" s="22">
        <v>2003</v>
      </c>
      <c r="B154" s="29">
        <v>1390537</v>
      </c>
      <c r="C154" s="3"/>
      <c r="D154" s="3"/>
      <c r="E154" s="29"/>
      <c r="F154" s="29"/>
      <c r="G154" s="29"/>
      <c r="H154" s="29"/>
      <c r="I154" s="29"/>
      <c r="J154" s="29"/>
      <c r="K154" s="29"/>
      <c r="L154" s="29"/>
    </row>
    <row r="155" spans="1:12">
      <c r="A155" s="3">
        <v>2004</v>
      </c>
      <c r="B155" s="29">
        <v>1467311</v>
      </c>
      <c r="C155" s="3"/>
      <c r="D155" s="3"/>
      <c r="E155" s="31"/>
      <c r="F155" s="29"/>
      <c r="G155" s="32"/>
      <c r="H155" s="29"/>
      <c r="I155" s="29"/>
      <c r="J155" s="29"/>
      <c r="K155" s="29"/>
      <c r="L155" s="29"/>
    </row>
    <row r="156" spans="1:12" ht="12.75" customHeight="1">
      <c r="A156" s="3">
        <v>2005</v>
      </c>
      <c r="B156" s="29">
        <v>1551967</v>
      </c>
      <c r="C156" s="3"/>
      <c r="D156" s="3"/>
      <c r="E156" s="33"/>
      <c r="F156" s="33"/>
      <c r="G156" s="29"/>
      <c r="H156" s="33"/>
      <c r="I156" s="33"/>
      <c r="J156" s="29"/>
      <c r="K156" s="29"/>
      <c r="L156" s="29"/>
    </row>
    <row r="157" spans="1:12">
      <c r="A157" s="3">
        <v>2006</v>
      </c>
      <c r="B157" s="29">
        <v>1641520</v>
      </c>
      <c r="C157" s="3"/>
      <c r="D157" s="3"/>
      <c r="E157" s="34"/>
      <c r="F157" s="34"/>
      <c r="G157" s="29"/>
      <c r="H157" s="33"/>
      <c r="I157" s="33"/>
      <c r="J157" s="29"/>
      <c r="K157" s="29"/>
      <c r="L157" s="29"/>
    </row>
    <row r="158" spans="1:12">
      <c r="A158" s="3">
        <v>2007</v>
      </c>
      <c r="B158" s="29">
        <v>1739264</v>
      </c>
      <c r="C158" s="3"/>
      <c r="D158" s="3"/>
      <c r="E158" s="34"/>
      <c r="F158" s="34"/>
      <c r="G158" s="34"/>
      <c r="H158" s="34"/>
      <c r="I158" s="34"/>
      <c r="J158" s="34"/>
      <c r="K158" s="34"/>
      <c r="L158" s="34"/>
    </row>
    <row r="159" spans="1:12" ht="12.75" customHeight="1">
      <c r="A159" s="22">
        <v>2008</v>
      </c>
      <c r="B159" s="29">
        <v>1797547</v>
      </c>
      <c r="C159" s="3"/>
      <c r="D159" s="3"/>
      <c r="E159" s="35"/>
      <c r="F159" s="35"/>
      <c r="G159" s="29"/>
      <c r="H159" s="35"/>
      <c r="I159" s="35"/>
      <c r="J159" s="29"/>
      <c r="K159" s="29"/>
      <c r="L159" s="29"/>
    </row>
    <row r="160" spans="1:12">
      <c r="A160" s="22">
        <v>2009</v>
      </c>
      <c r="B160" s="29">
        <v>1714214</v>
      </c>
      <c r="C160" s="3"/>
      <c r="D160" s="36"/>
      <c r="E160" s="35"/>
      <c r="F160" s="35"/>
      <c r="G160" s="29"/>
      <c r="H160" s="35"/>
      <c r="I160" s="35"/>
      <c r="J160" s="29"/>
      <c r="K160" s="29"/>
      <c r="L160" s="29"/>
    </row>
    <row r="161" spans="1:12">
      <c r="A161" s="22">
        <v>2010</v>
      </c>
      <c r="B161" s="29">
        <v>1798649</v>
      </c>
      <c r="C161" s="3"/>
      <c r="D161" s="36"/>
      <c r="E161" s="35"/>
      <c r="F161" s="35"/>
      <c r="G161" s="29"/>
      <c r="H161" s="35"/>
      <c r="I161" s="35"/>
      <c r="J161" s="29"/>
      <c r="K161" s="29"/>
      <c r="L161" s="29"/>
    </row>
    <row r="162" spans="1:12">
      <c r="A162" s="22">
        <v>2011</v>
      </c>
      <c r="B162" s="29">
        <v>1833404</v>
      </c>
      <c r="C162" s="3"/>
      <c r="D162" s="36"/>
      <c r="E162" s="35"/>
      <c r="F162" s="35"/>
      <c r="G162" s="29"/>
      <c r="H162" s="35"/>
      <c r="I162" s="35"/>
      <c r="J162" s="29"/>
      <c r="K162" s="29"/>
      <c r="L162" s="29"/>
    </row>
    <row r="163" spans="1:12">
      <c r="A163" s="22">
        <v>2012</v>
      </c>
      <c r="B163" s="29">
        <v>1882625</v>
      </c>
      <c r="C163" s="3"/>
      <c r="D163" s="36"/>
      <c r="E163" s="35"/>
      <c r="F163" s="35"/>
      <c r="G163" s="29"/>
      <c r="H163" s="35"/>
      <c r="I163" s="35"/>
      <c r="J163" s="29"/>
      <c r="K163" s="29"/>
      <c r="L163" s="29"/>
    </row>
    <row r="164" spans="1:12" ht="12.75" customHeight="1">
      <c r="A164" s="22">
        <v>2013</v>
      </c>
      <c r="B164" s="29">
        <v>1903520</v>
      </c>
      <c r="C164" s="3"/>
      <c r="D164" s="3"/>
      <c r="E164" s="29"/>
      <c r="F164" s="29"/>
      <c r="G164" s="29"/>
      <c r="H164" s="29"/>
      <c r="I164" s="29"/>
      <c r="J164" s="29"/>
      <c r="K164" s="29"/>
      <c r="L164" s="29"/>
    </row>
    <row r="165" spans="1:12" ht="12.75" customHeight="1">
      <c r="A165" s="3">
        <v>2014</v>
      </c>
      <c r="B165" s="29">
        <v>1942584</v>
      </c>
      <c r="C165" s="3"/>
      <c r="E165" s="32"/>
      <c r="F165" s="32"/>
      <c r="G165" s="32"/>
      <c r="H165" s="32"/>
      <c r="I165" s="32"/>
      <c r="J165" s="29"/>
      <c r="K165" s="29"/>
      <c r="L165" s="29"/>
    </row>
    <row r="166" spans="1:12" ht="13.5" customHeight="1">
      <c r="A166" s="3">
        <v>2015</v>
      </c>
      <c r="B166" s="29">
        <v>1985838</v>
      </c>
      <c r="C166" s="3"/>
      <c r="E166" s="32"/>
      <c r="F166" s="32"/>
      <c r="G166" s="33"/>
      <c r="H166" s="33"/>
      <c r="I166" s="33"/>
      <c r="J166" s="33"/>
      <c r="K166" s="34"/>
      <c r="L166" s="34"/>
    </row>
    <row r="167" spans="1:12">
      <c r="A167" s="3"/>
      <c r="B167" s="3"/>
      <c r="C167" s="3"/>
      <c r="E167" s="32"/>
      <c r="F167" s="37"/>
      <c r="G167" s="33"/>
      <c r="H167" s="33"/>
      <c r="I167" s="33"/>
      <c r="J167" s="33"/>
      <c r="K167" s="34"/>
      <c r="L167" s="34"/>
    </row>
    <row r="168" spans="1:12">
      <c r="A168" s="3"/>
      <c r="B168" s="3"/>
      <c r="C168" s="3"/>
      <c r="E168" s="32"/>
      <c r="F168" s="32"/>
      <c r="G168" s="34"/>
      <c r="H168" s="34"/>
      <c r="I168" s="34"/>
      <c r="J168" s="34"/>
      <c r="K168" s="34"/>
      <c r="L168" s="34"/>
    </row>
    <row r="169" spans="1:12">
      <c r="A169" s="3"/>
      <c r="B169" s="3"/>
      <c r="C169" s="3"/>
      <c r="E169" s="32"/>
      <c r="F169" s="35"/>
      <c r="G169" s="29"/>
      <c r="H169" s="29"/>
      <c r="I169" s="29"/>
      <c r="J169" s="29"/>
      <c r="K169" s="29"/>
      <c r="L169" s="29"/>
    </row>
    <row r="170" spans="1:12">
      <c r="A170" s="3"/>
      <c r="B170" s="3"/>
      <c r="C170" s="3"/>
      <c r="E170" s="32"/>
      <c r="F170" s="35"/>
      <c r="G170" s="29"/>
      <c r="H170" s="29"/>
      <c r="I170" s="29"/>
      <c r="J170" s="29"/>
      <c r="K170" s="29"/>
      <c r="L170" s="29"/>
    </row>
    <row r="171" spans="1:12">
      <c r="A171" s="3"/>
      <c r="B171" s="30"/>
      <c r="C171" s="3"/>
      <c r="E171" s="32"/>
      <c r="F171" s="35"/>
      <c r="G171" s="29"/>
      <c r="H171" s="29"/>
      <c r="I171" s="29"/>
      <c r="J171" s="29"/>
      <c r="K171" s="29"/>
      <c r="L171" s="29"/>
    </row>
    <row r="172" spans="1:12">
      <c r="A172" s="3"/>
      <c r="B172" s="3"/>
      <c r="C172" s="3"/>
      <c r="E172" s="32"/>
      <c r="F172" s="35"/>
      <c r="G172" s="29"/>
      <c r="H172" s="29"/>
      <c r="I172" s="29"/>
      <c r="J172" s="29"/>
      <c r="K172" s="29"/>
      <c r="L172" s="29"/>
    </row>
    <row r="173" spans="1:12">
      <c r="A173" s="3"/>
      <c r="B173" s="3"/>
      <c r="C173" s="3"/>
      <c r="E173" s="32"/>
      <c r="F173" s="35"/>
      <c r="G173" s="29"/>
      <c r="H173" s="29"/>
      <c r="I173" s="29"/>
      <c r="J173" s="29"/>
      <c r="K173" s="29"/>
      <c r="L173" s="29"/>
    </row>
    <row r="174" spans="1:12">
      <c r="A174" s="3"/>
      <c r="B174" s="3"/>
      <c r="C174" s="3"/>
      <c r="D174" s="3"/>
      <c r="E174" s="29"/>
      <c r="F174" s="29"/>
      <c r="G174" s="29"/>
      <c r="H174" s="29"/>
      <c r="I174" s="29"/>
      <c r="J174" s="29"/>
      <c r="K174" s="29"/>
      <c r="L174" s="29"/>
    </row>
    <row r="175" spans="1:12">
      <c r="A175" s="3"/>
      <c r="B175" s="3"/>
      <c r="C175" s="3"/>
      <c r="D175" s="3"/>
      <c r="E175" s="29"/>
      <c r="F175" s="29"/>
      <c r="G175" s="29"/>
      <c r="H175" s="29"/>
      <c r="I175" s="29"/>
      <c r="J175" s="29"/>
      <c r="K175" s="29"/>
      <c r="L175" s="29"/>
    </row>
    <row r="176" spans="1:12">
      <c r="A176" s="3"/>
      <c r="B176" s="3"/>
      <c r="C176" s="3"/>
      <c r="D176" s="3"/>
      <c r="E176" s="29"/>
      <c r="F176" s="29"/>
      <c r="G176" s="29"/>
      <c r="H176" s="29"/>
      <c r="I176" s="29"/>
      <c r="J176" s="29"/>
      <c r="K176" s="29"/>
      <c r="L176" s="29"/>
    </row>
    <row r="177" spans="1:12">
      <c r="A177" s="3"/>
      <c r="B177" s="3"/>
      <c r="C177" s="3"/>
      <c r="D177" s="3"/>
      <c r="E177" s="31"/>
      <c r="F177" s="29"/>
      <c r="G177" s="29"/>
      <c r="H177" s="29"/>
      <c r="I177" s="29"/>
      <c r="J177" s="29"/>
      <c r="K177" s="29"/>
      <c r="L177" s="29"/>
    </row>
    <row r="178" spans="1:12">
      <c r="B178" s="3"/>
      <c r="C178" s="3"/>
      <c r="D178" s="3"/>
      <c r="E178" s="32"/>
      <c r="F178" s="29"/>
      <c r="G178" s="29"/>
      <c r="H178" s="29"/>
      <c r="I178" s="29"/>
      <c r="J178" s="29"/>
      <c r="K178" s="29"/>
      <c r="L178" s="29"/>
    </row>
    <row r="179" spans="1:12">
      <c r="B179" s="3"/>
      <c r="C179" s="3"/>
      <c r="D179" s="3"/>
      <c r="E179" s="29"/>
      <c r="F179" s="29"/>
      <c r="G179" s="29"/>
      <c r="H179" s="29"/>
      <c r="I179" s="29"/>
      <c r="J179" s="29"/>
      <c r="K179" s="29"/>
      <c r="L179" s="29"/>
    </row>
    <row r="180" spans="1:12">
      <c r="B180" s="3"/>
      <c r="C180" s="3"/>
      <c r="D180" s="3"/>
      <c r="E180" s="29"/>
      <c r="F180" s="29"/>
      <c r="G180" s="29"/>
      <c r="H180" s="29"/>
      <c r="I180" s="29"/>
      <c r="J180" s="29"/>
      <c r="K180" s="29"/>
      <c r="L180" s="29"/>
    </row>
    <row r="181" spans="1:12">
      <c r="B181" s="3"/>
      <c r="C181" s="3"/>
      <c r="D181" s="3"/>
      <c r="E181" s="29"/>
      <c r="F181" s="29"/>
      <c r="G181" s="29"/>
      <c r="H181" s="29"/>
      <c r="I181" s="29"/>
      <c r="J181" s="29"/>
      <c r="K181" s="29"/>
      <c r="L181" s="29"/>
    </row>
    <row r="182" spans="1:12">
      <c r="B182" s="3"/>
      <c r="C182" s="3"/>
      <c r="D182" s="3"/>
      <c r="E182" s="29"/>
      <c r="F182" s="29"/>
      <c r="G182" s="29"/>
      <c r="H182" s="29"/>
      <c r="I182" s="29"/>
      <c r="J182" s="29"/>
      <c r="K182" s="29"/>
      <c r="L182" s="29"/>
    </row>
    <row r="183" spans="1:12">
      <c r="B183" s="3"/>
      <c r="C183" s="3"/>
      <c r="D183" s="3"/>
      <c r="E183" s="29"/>
      <c r="F183" s="29"/>
      <c r="G183" s="29"/>
      <c r="H183" s="29"/>
      <c r="I183" s="29"/>
      <c r="J183" s="29"/>
      <c r="K183" s="29"/>
      <c r="L183" s="29"/>
    </row>
    <row r="184" spans="1:12">
      <c r="B184" s="3"/>
      <c r="C184" s="3"/>
      <c r="D184" s="3"/>
      <c r="E184" s="29"/>
      <c r="F184" s="29"/>
      <c r="G184" s="29"/>
      <c r="H184" s="29"/>
      <c r="I184" s="29"/>
      <c r="J184" s="29"/>
      <c r="K184" s="29"/>
      <c r="L184" s="29"/>
    </row>
    <row r="185" spans="1:12">
      <c r="B185" s="3"/>
      <c r="C185" s="3"/>
      <c r="D185" s="3"/>
      <c r="E185" s="29"/>
      <c r="F185" s="29"/>
      <c r="G185" s="29"/>
      <c r="H185" s="29"/>
      <c r="I185" s="29"/>
      <c r="J185" s="29"/>
      <c r="K185" s="29"/>
      <c r="L185" s="29"/>
    </row>
    <row r="186" spans="1:12">
      <c r="B186" s="3"/>
      <c r="C186" s="3"/>
      <c r="D186" s="3"/>
      <c r="E186" s="29"/>
      <c r="F186" s="29"/>
      <c r="G186" s="29"/>
      <c r="H186" s="29"/>
      <c r="I186" s="29"/>
      <c r="J186" s="29"/>
      <c r="K186" s="29"/>
      <c r="L186" s="29"/>
    </row>
    <row r="187" spans="1:12">
      <c r="B187" s="3"/>
      <c r="C187" s="3"/>
      <c r="D187" s="3"/>
      <c r="E187" s="29"/>
      <c r="F187" s="29"/>
      <c r="G187" s="29"/>
      <c r="H187" s="29"/>
      <c r="I187" s="29"/>
      <c r="J187" s="29"/>
      <c r="K187" s="29"/>
      <c r="L187" s="29"/>
    </row>
    <row r="188" spans="1:12">
      <c r="C188" s="3"/>
      <c r="D188" s="3"/>
      <c r="E188" s="29"/>
      <c r="F188" s="29"/>
      <c r="G188" s="29"/>
      <c r="H188" s="29"/>
      <c r="I188" s="29"/>
      <c r="J188" s="29"/>
      <c r="K188" s="29"/>
      <c r="L188" s="29"/>
    </row>
    <row r="189" spans="1:12">
      <c r="C189" s="3"/>
      <c r="D189" s="3"/>
      <c r="E189" s="29"/>
      <c r="F189" s="29"/>
      <c r="G189" s="29"/>
      <c r="H189" s="29"/>
      <c r="I189" s="29"/>
      <c r="J189" s="29"/>
      <c r="K189" s="29"/>
      <c r="L189" s="29"/>
    </row>
    <row r="190" spans="1:12">
      <c r="C190" s="3"/>
      <c r="D190" s="3"/>
      <c r="E190" s="29"/>
      <c r="F190" s="29"/>
      <c r="G190" s="29"/>
      <c r="H190" s="29"/>
      <c r="I190" s="29"/>
      <c r="J190" s="29"/>
      <c r="K190" s="29"/>
      <c r="L190" s="29"/>
    </row>
    <row r="191" spans="1:12">
      <c r="C191" s="3"/>
      <c r="D191" s="3"/>
      <c r="E191" s="29"/>
      <c r="F191" s="29"/>
      <c r="G191" s="29"/>
      <c r="H191" s="29"/>
      <c r="I191" s="29"/>
      <c r="J191" s="29"/>
      <c r="K191" s="29"/>
      <c r="L191" s="29"/>
    </row>
    <row r="192" spans="1:12">
      <c r="C192" s="3"/>
      <c r="D192" s="3"/>
      <c r="E192" s="29"/>
      <c r="F192" s="29"/>
      <c r="G192" s="29"/>
      <c r="H192" s="29"/>
      <c r="I192" s="29"/>
      <c r="J192" s="29"/>
      <c r="K192" s="29"/>
      <c r="L192" s="29"/>
    </row>
    <row r="193" spans="3:12">
      <c r="C193" s="3"/>
      <c r="D193" s="3"/>
      <c r="E193" s="29"/>
      <c r="F193" s="29"/>
      <c r="G193" s="29"/>
      <c r="H193" s="29"/>
      <c r="I193" s="29"/>
      <c r="J193" s="29"/>
      <c r="K193" s="29"/>
      <c r="L193" s="29"/>
    </row>
    <row r="194" spans="3:12">
      <c r="C194" s="3"/>
      <c r="D194" s="3"/>
      <c r="E194" s="29"/>
      <c r="F194" s="29"/>
      <c r="G194" s="29"/>
      <c r="H194" s="29"/>
      <c r="I194" s="29"/>
      <c r="J194" s="29"/>
      <c r="K194" s="29"/>
      <c r="L194" s="29"/>
    </row>
    <row r="195" spans="3:12">
      <c r="C195" s="3"/>
      <c r="D195" s="3"/>
      <c r="E195" s="29"/>
      <c r="F195" s="29"/>
      <c r="G195" s="29"/>
      <c r="H195" s="29"/>
      <c r="I195" s="29"/>
      <c r="J195" s="29"/>
      <c r="K195" s="29"/>
      <c r="L195" s="29"/>
    </row>
    <row r="196" spans="3:12">
      <c r="C196" s="3"/>
      <c r="D196" s="3"/>
      <c r="E196" s="29"/>
      <c r="F196" s="29"/>
      <c r="G196" s="29"/>
      <c r="H196" s="29"/>
      <c r="I196" s="29"/>
      <c r="J196" s="29"/>
      <c r="K196" s="29"/>
      <c r="L196" s="29"/>
    </row>
    <row r="197" spans="3:12">
      <c r="C197" s="3"/>
      <c r="D197" s="3"/>
      <c r="E197" s="29"/>
      <c r="F197" s="29"/>
      <c r="G197" s="29"/>
      <c r="H197" s="29"/>
      <c r="I197" s="29"/>
      <c r="J197" s="29"/>
      <c r="K197" s="29"/>
      <c r="L197" s="29"/>
    </row>
    <row r="198" spans="3:12">
      <c r="C198" s="3"/>
      <c r="D198" s="3"/>
      <c r="E198" s="29"/>
      <c r="F198" s="29"/>
      <c r="G198" s="29"/>
      <c r="H198" s="29"/>
      <c r="I198" s="29"/>
      <c r="J198" s="29"/>
      <c r="K198" s="29"/>
      <c r="L198" s="29"/>
    </row>
    <row r="199" spans="3:12">
      <c r="C199" s="3"/>
      <c r="D199" s="3"/>
      <c r="E199" s="29"/>
      <c r="F199" s="29"/>
      <c r="G199" s="29"/>
      <c r="H199" s="29"/>
      <c r="I199" s="29"/>
      <c r="J199" s="29"/>
      <c r="K199" s="29"/>
      <c r="L199" s="29"/>
    </row>
    <row r="200" spans="3:12">
      <c r="C200" s="3"/>
      <c r="D200" s="3"/>
      <c r="E200" s="29"/>
      <c r="F200" s="29"/>
      <c r="G200" s="29"/>
      <c r="H200" s="29"/>
      <c r="I200" s="29"/>
      <c r="J200" s="29"/>
      <c r="K200" s="29"/>
      <c r="L200" s="29"/>
    </row>
    <row r="201" spans="3:12">
      <c r="C201" s="3"/>
      <c r="D201" s="3"/>
      <c r="E201" s="29"/>
      <c r="F201" s="29"/>
      <c r="G201" s="29"/>
      <c r="H201" s="29"/>
      <c r="I201" s="29"/>
      <c r="J201" s="29"/>
      <c r="K201" s="29"/>
      <c r="L201" s="29"/>
    </row>
    <row r="202" spans="3:12">
      <c r="C202" s="3"/>
      <c r="D202" s="3"/>
      <c r="E202" s="29"/>
      <c r="F202" s="29"/>
      <c r="G202" s="29"/>
      <c r="H202" s="29"/>
      <c r="I202" s="29"/>
      <c r="J202" s="29"/>
      <c r="K202" s="29"/>
      <c r="L202" s="29"/>
    </row>
    <row r="203" spans="3:12">
      <c r="C203" s="3"/>
      <c r="D203" s="3"/>
      <c r="E203" s="3"/>
      <c r="F203" s="3"/>
      <c r="G203" s="3"/>
      <c r="H203" s="3"/>
      <c r="I203" s="3"/>
    </row>
    <row r="204" spans="3:12">
      <c r="C204" s="3"/>
      <c r="D204" s="3"/>
      <c r="E204" s="3"/>
      <c r="F204" s="3"/>
      <c r="G204" s="3"/>
      <c r="H204" s="3"/>
      <c r="I204" s="3"/>
    </row>
    <row r="205" spans="3:12">
      <c r="C205" s="3"/>
      <c r="D205" s="3"/>
      <c r="E205" s="3"/>
      <c r="F205" s="3"/>
      <c r="G205" s="3"/>
      <c r="H205" s="3"/>
      <c r="I205" s="3"/>
    </row>
    <row r="206" spans="3:12">
      <c r="C206" s="3"/>
      <c r="D206" s="3"/>
      <c r="E206" s="3"/>
      <c r="F206" s="3"/>
      <c r="G206" s="3"/>
      <c r="H206" s="3"/>
      <c r="I206" s="3"/>
    </row>
    <row r="207" spans="3:12">
      <c r="C207" s="3"/>
      <c r="D207" s="3"/>
      <c r="E207" s="3"/>
      <c r="F207" s="3"/>
      <c r="G207" s="3"/>
      <c r="H207" s="3"/>
      <c r="I207" s="3"/>
    </row>
    <row r="208" spans="3:12">
      <c r="C208" s="3"/>
      <c r="D208" s="3"/>
      <c r="E208" s="3"/>
      <c r="F208" s="3"/>
      <c r="G208" s="3"/>
      <c r="H208" s="3"/>
      <c r="I208" s="3"/>
    </row>
    <row r="209" spans="3:9">
      <c r="C209" s="3"/>
      <c r="D209" s="3"/>
      <c r="E209" s="3"/>
      <c r="F209" s="3"/>
      <c r="G209" s="3"/>
      <c r="H209" s="3"/>
      <c r="I209" s="3"/>
    </row>
    <row r="210" spans="3:9">
      <c r="C210" s="3"/>
      <c r="D210" s="3"/>
      <c r="E210" s="3"/>
      <c r="F210" s="3"/>
      <c r="G210" s="3"/>
      <c r="H210" s="3"/>
      <c r="I210" s="3"/>
    </row>
    <row r="211" spans="3:9">
      <c r="C211" s="3"/>
      <c r="D211" s="3"/>
      <c r="E211" s="3"/>
      <c r="F211" s="3"/>
      <c r="G211" s="3"/>
      <c r="H211" s="3"/>
      <c r="I211" s="3"/>
    </row>
    <row r="212" spans="3:9">
      <c r="C212" s="3"/>
      <c r="D212" s="3"/>
      <c r="E212" s="3"/>
      <c r="F212" s="3"/>
      <c r="G212" s="3"/>
      <c r="H212" s="3"/>
      <c r="I212" s="3"/>
    </row>
    <row r="213" spans="3:9">
      <c r="C213" s="3"/>
      <c r="D213" s="3"/>
      <c r="E213" s="3"/>
      <c r="F213" s="3"/>
      <c r="G213" s="3"/>
      <c r="H213" s="3"/>
      <c r="I213" s="3"/>
    </row>
    <row r="214" spans="3:9">
      <c r="C214" s="3"/>
      <c r="D214" s="3"/>
      <c r="E214" s="3"/>
      <c r="F214" s="3"/>
      <c r="G214" s="3"/>
      <c r="H214" s="3"/>
      <c r="I214" s="3"/>
    </row>
    <row r="215" spans="3:9">
      <c r="C215" s="3"/>
      <c r="D215" s="3"/>
      <c r="E215" s="3"/>
      <c r="F215" s="3"/>
      <c r="G215" s="3"/>
      <c r="H215" s="3"/>
      <c r="I215" s="3"/>
    </row>
    <row r="216" spans="3:9">
      <c r="C216" s="3"/>
      <c r="D216" s="3"/>
      <c r="E216" s="3"/>
      <c r="F216" s="3"/>
      <c r="G216" s="3"/>
      <c r="H216" s="3"/>
      <c r="I216" s="3"/>
    </row>
    <row r="217" spans="3:9">
      <c r="C217" s="3"/>
      <c r="D217" s="3"/>
      <c r="E217" s="3"/>
      <c r="F217" s="3"/>
      <c r="G217" s="3"/>
      <c r="H217" s="3"/>
      <c r="I217" s="3"/>
    </row>
    <row r="218" spans="3:9">
      <c r="C218" s="3"/>
      <c r="D218" s="3"/>
      <c r="E218" s="3"/>
      <c r="F218" s="3"/>
      <c r="G218" s="3"/>
      <c r="H218" s="3"/>
      <c r="I218" s="3"/>
    </row>
    <row r="219" spans="3:9">
      <c r="C219" s="3"/>
      <c r="D219" s="3"/>
      <c r="E219" s="3"/>
      <c r="F219" s="3"/>
      <c r="G219" s="3"/>
      <c r="H219" s="3"/>
      <c r="I219" s="3"/>
    </row>
    <row r="220" spans="3:9">
      <c r="C220" s="3"/>
      <c r="D220" s="3"/>
      <c r="E220" s="3"/>
      <c r="F220" s="3"/>
      <c r="G220" s="3"/>
      <c r="H220" s="3"/>
      <c r="I220" s="3"/>
    </row>
    <row r="221" spans="3:9">
      <c r="C221" s="3"/>
      <c r="D221" s="3"/>
      <c r="E221" s="3"/>
      <c r="F221" s="3"/>
      <c r="G221" s="3"/>
      <c r="H221" s="3"/>
      <c r="I221" s="3"/>
    </row>
    <row r="222" spans="3:9">
      <c r="C222" s="3"/>
      <c r="D222" s="3"/>
      <c r="E222" s="3"/>
      <c r="F222" s="3"/>
      <c r="G222" s="3"/>
      <c r="H222" s="3"/>
      <c r="I222" s="3"/>
    </row>
    <row r="223" spans="3:9">
      <c r="C223" s="3"/>
      <c r="D223" s="3"/>
      <c r="E223" s="3"/>
      <c r="F223" s="3"/>
      <c r="G223" s="3"/>
      <c r="H223" s="3"/>
      <c r="I223" s="3"/>
    </row>
    <row r="224" spans="3:9">
      <c r="C224" s="3"/>
      <c r="D224" s="3"/>
      <c r="E224" s="3"/>
      <c r="F224" s="3"/>
      <c r="G224" s="3"/>
      <c r="H224" s="3"/>
      <c r="I224" s="3"/>
    </row>
    <row r="225" spans="3:9">
      <c r="C225" s="3"/>
      <c r="D225" s="3"/>
      <c r="E225" s="3"/>
      <c r="F225" s="3"/>
      <c r="G225" s="3"/>
      <c r="H225" s="3"/>
      <c r="I225" s="3"/>
    </row>
    <row r="226" spans="3:9">
      <c r="C226" s="3"/>
      <c r="D226" s="3"/>
      <c r="E226" s="3"/>
      <c r="F226" s="3"/>
      <c r="G226" s="3"/>
      <c r="H226" s="3"/>
      <c r="I226" s="3"/>
    </row>
    <row r="227" spans="3:9">
      <c r="C227" s="3"/>
      <c r="D227" s="3"/>
      <c r="E227" s="3"/>
      <c r="F227" s="3"/>
      <c r="G227" s="3"/>
      <c r="H227" s="3"/>
      <c r="I227" s="3"/>
    </row>
    <row r="228" spans="3:9">
      <c r="C228" s="3"/>
      <c r="D228" s="3"/>
      <c r="E228" s="3"/>
      <c r="F228" s="3"/>
      <c r="G228" s="3"/>
      <c r="H228" s="3"/>
      <c r="I228" s="3"/>
    </row>
    <row r="229" spans="3:9">
      <c r="C229" s="3"/>
      <c r="D229" s="3"/>
      <c r="E229" s="3"/>
      <c r="F229" s="3"/>
      <c r="G229" s="3"/>
      <c r="H229" s="3"/>
      <c r="I229" s="3"/>
    </row>
    <row r="230" spans="3:9">
      <c r="C230" s="3"/>
      <c r="D230" s="3"/>
      <c r="E230" s="3"/>
      <c r="F230" s="3"/>
      <c r="G230" s="3"/>
      <c r="H230" s="3"/>
      <c r="I230" s="3"/>
    </row>
    <row r="231" spans="3:9">
      <c r="C231" s="3"/>
      <c r="D231" s="3"/>
      <c r="E231" s="3"/>
      <c r="F231" s="3"/>
      <c r="G231" s="3"/>
      <c r="H231" s="3"/>
      <c r="I231" s="3"/>
    </row>
    <row r="232" spans="3:9">
      <c r="C232" s="3"/>
      <c r="D232" s="3"/>
      <c r="E232" s="3"/>
      <c r="F232" s="3"/>
      <c r="G232" s="3"/>
      <c r="H232" s="3"/>
      <c r="I232" s="3"/>
    </row>
    <row r="233" spans="3:9">
      <c r="C233" s="3"/>
      <c r="D233" s="3"/>
      <c r="E233" s="3"/>
      <c r="F233" s="3"/>
      <c r="G233" s="3"/>
      <c r="H233" s="3"/>
      <c r="I233" s="3"/>
    </row>
    <row r="234" spans="3:9">
      <c r="C234" s="3"/>
      <c r="D234" s="3"/>
      <c r="E234" s="3"/>
      <c r="F234" s="3"/>
      <c r="G234" s="3"/>
      <c r="H234" s="3"/>
      <c r="I234" s="3"/>
    </row>
    <row r="235" spans="3:9">
      <c r="C235" s="3"/>
      <c r="D235" s="3"/>
      <c r="E235" s="3"/>
      <c r="F235" s="3"/>
      <c r="G235" s="3"/>
      <c r="H235" s="3"/>
      <c r="I235" s="3"/>
    </row>
    <row r="236" spans="3:9">
      <c r="C236" s="3"/>
      <c r="D236" s="3"/>
      <c r="E236" s="3"/>
      <c r="F236" s="3"/>
      <c r="G236" s="3"/>
      <c r="H236" s="3"/>
      <c r="I236" s="3"/>
    </row>
    <row r="237" spans="3:9">
      <c r="C237" s="3"/>
      <c r="D237" s="3"/>
      <c r="E237" s="3"/>
      <c r="F237" s="3"/>
      <c r="G237" s="3"/>
      <c r="H237" s="3"/>
      <c r="I237" s="3"/>
    </row>
    <row r="238" spans="3:9">
      <c r="C238" s="3"/>
      <c r="D238" s="3"/>
      <c r="E238" s="3"/>
      <c r="F238" s="3"/>
      <c r="G238" s="3"/>
      <c r="H238" s="3"/>
      <c r="I238" s="3"/>
    </row>
    <row r="239" spans="3:9">
      <c r="C239" s="3"/>
      <c r="D239" s="3"/>
      <c r="E239" s="3"/>
      <c r="F239" s="3"/>
      <c r="G239" s="3"/>
      <c r="H239" s="3"/>
      <c r="I239" s="3"/>
    </row>
    <row r="240" spans="3:9">
      <c r="C240" s="3"/>
      <c r="D240" s="3"/>
      <c r="E240" s="3"/>
      <c r="F240" s="3"/>
      <c r="G240" s="3"/>
      <c r="H240" s="3"/>
      <c r="I240" s="3"/>
    </row>
    <row r="241" spans="3:9">
      <c r="C241" s="3"/>
      <c r="D241" s="3"/>
      <c r="E241" s="3"/>
      <c r="F241" s="3"/>
      <c r="G241" s="3"/>
      <c r="H241" s="3"/>
      <c r="I241" s="3"/>
    </row>
    <row r="242" spans="3:9">
      <c r="C242" s="3"/>
      <c r="D242" s="3"/>
      <c r="E242" s="3"/>
      <c r="F242" s="3"/>
      <c r="G242" s="3"/>
      <c r="H242" s="3"/>
      <c r="I242" s="3"/>
    </row>
    <row r="243" spans="3:9">
      <c r="C243" s="3"/>
      <c r="D243" s="3"/>
      <c r="E243" s="3"/>
      <c r="F243" s="3"/>
      <c r="G243" s="3"/>
      <c r="H243" s="3"/>
      <c r="I243" s="3"/>
    </row>
    <row r="244" spans="3:9">
      <c r="C244" s="3"/>
      <c r="D244" s="3"/>
      <c r="E244" s="3"/>
      <c r="F244" s="3"/>
      <c r="G244" s="3"/>
      <c r="H244" s="3"/>
      <c r="I244" s="3"/>
    </row>
    <row r="245" spans="3:9">
      <c r="C245" s="3"/>
      <c r="D245" s="3"/>
      <c r="E245" s="3"/>
      <c r="F245" s="3"/>
      <c r="G245" s="3"/>
      <c r="H245" s="3"/>
      <c r="I245" s="3"/>
    </row>
    <row r="246" spans="3:9">
      <c r="C246" s="3"/>
      <c r="D246" s="3"/>
      <c r="E246" s="3"/>
      <c r="F246" s="3"/>
      <c r="G246" s="3"/>
      <c r="H246" s="3"/>
      <c r="I246" s="3"/>
    </row>
    <row r="247" spans="3:9">
      <c r="C247" s="3"/>
      <c r="D247" s="3"/>
      <c r="E247" s="3"/>
      <c r="F247" s="3"/>
      <c r="G247" s="3"/>
      <c r="H247" s="3"/>
      <c r="I247" s="3"/>
    </row>
    <row r="248" spans="3:9">
      <c r="C248" s="3"/>
      <c r="D248" s="3"/>
      <c r="E248" s="3"/>
      <c r="F248" s="3"/>
      <c r="G248" s="3"/>
      <c r="H248" s="3"/>
      <c r="I248" s="3"/>
    </row>
    <row r="249" spans="3:9">
      <c r="C249" s="3"/>
      <c r="D249" s="3"/>
      <c r="E249" s="3"/>
      <c r="F249" s="3"/>
      <c r="G249" s="3"/>
      <c r="H249" s="3"/>
      <c r="I249" s="3"/>
    </row>
    <row r="250" spans="3:9">
      <c r="C250" s="3"/>
      <c r="D250" s="3"/>
      <c r="E250" s="3"/>
      <c r="F250" s="3"/>
      <c r="G250" s="3"/>
      <c r="H250" s="3"/>
      <c r="I250" s="3"/>
    </row>
    <row r="251" spans="3:9">
      <c r="C251" s="3"/>
      <c r="D251" s="3"/>
      <c r="E251" s="3"/>
      <c r="F251" s="3"/>
      <c r="G251" s="3"/>
      <c r="H251" s="3"/>
      <c r="I251" s="3"/>
    </row>
    <row r="252" spans="3:9">
      <c r="C252" s="3"/>
      <c r="D252" s="3"/>
      <c r="E252" s="3"/>
      <c r="F252" s="3"/>
      <c r="G252" s="3"/>
      <c r="H252" s="3"/>
      <c r="I252" s="3"/>
    </row>
    <row r="253" spans="3:9">
      <c r="C253" s="3"/>
      <c r="D253" s="3"/>
      <c r="E253" s="3"/>
      <c r="F253" s="3"/>
      <c r="G253" s="3"/>
      <c r="H253" s="3"/>
      <c r="I253" s="3"/>
    </row>
  </sheetData>
  <mergeCells count="6">
    <mergeCell ref="E156:F156"/>
    <mergeCell ref="H156:I156"/>
    <mergeCell ref="H157:I157"/>
    <mergeCell ref="G166:H167"/>
    <mergeCell ref="I166:J166"/>
    <mergeCell ref="I167:J1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workbookViewId="0"/>
  </sheetViews>
  <sheetFormatPr defaultRowHeight="15"/>
  <cols>
    <col min="1" max="1" width="38.5703125" style="63" customWidth="1"/>
    <col min="2" max="2" width="14.7109375" style="71" customWidth="1"/>
    <col min="3" max="3" width="12.7109375" style="63" customWidth="1"/>
    <col min="4" max="4" width="12.140625" style="63" customWidth="1"/>
    <col min="5" max="5" width="13.42578125" style="63" customWidth="1"/>
    <col min="6" max="6" width="12.42578125" style="63" customWidth="1"/>
    <col min="7" max="8" width="10.140625" style="63" customWidth="1"/>
    <col min="9" max="9" width="14.7109375" style="63" customWidth="1"/>
    <col min="10" max="12" width="10.140625" style="41" customWidth="1"/>
    <col min="13" max="13" width="17.7109375" style="41" customWidth="1"/>
    <col min="14" max="14" width="15" style="41" bestFit="1" customWidth="1"/>
    <col min="15" max="16384" width="9.140625" style="41"/>
  </cols>
  <sheetData>
    <row r="1" spans="1:22">
      <c r="A1" s="38" t="s">
        <v>100</v>
      </c>
      <c r="B1" s="39"/>
      <c r="C1" s="40"/>
      <c r="D1" s="40"/>
      <c r="E1" s="40"/>
      <c r="F1" s="40"/>
      <c r="G1" s="40"/>
      <c r="H1" s="40"/>
      <c r="I1" s="40"/>
    </row>
    <row r="2" spans="1:22" ht="31.15" customHeight="1">
      <c r="A2" s="42"/>
      <c r="B2" s="43" t="s">
        <v>1</v>
      </c>
      <c r="C2" s="44" t="s">
        <v>2</v>
      </c>
      <c r="D2" s="44"/>
      <c r="E2" s="44"/>
      <c r="F2" s="44"/>
      <c r="G2" s="44"/>
      <c r="H2" s="44"/>
      <c r="I2" s="44"/>
    </row>
    <row r="3" spans="1:22" ht="60">
      <c r="A3" s="45"/>
      <c r="B3" s="46"/>
      <c r="C3" s="47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9</v>
      </c>
    </row>
    <row r="4" spans="1:22">
      <c r="A4" s="48"/>
      <c r="B4" s="49" t="s">
        <v>10</v>
      </c>
      <c r="C4" s="49" t="s">
        <v>11</v>
      </c>
      <c r="D4" s="49" t="s">
        <v>12</v>
      </c>
      <c r="E4" s="49" t="s">
        <v>13</v>
      </c>
      <c r="F4" s="49" t="s">
        <v>14</v>
      </c>
      <c r="G4" s="50" t="s">
        <v>15</v>
      </c>
      <c r="H4" s="50" t="s">
        <v>16</v>
      </c>
      <c r="I4" s="50" t="s">
        <v>17</v>
      </c>
      <c r="O4" s="51"/>
      <c r="S4" s="52"/>
      <c r="V4" s="52"/>
    </row>
    <row r="5" spans="1:22">
      <c r="A5" s="53" t="s">
        <v>18</v>
      </c>
      <c r="B5" s="41"/>
      <c r="C5" s="41"/>
      <c r="D5" s="41"/>
      <c r="E5" s="41"/>
      <c r="F5" s="41"/>
      <c r="G5" s="41"/>
      <c r="H5" s="41"/>
      <c r="I5" s="41"/>
    </row>
    <row r="6" spans="1:22">
      <c r="A6" s="54" t="s">
        <v>19</v>
      </c>
      <c r="B6" s="55"/>
      <c r="C6" s="55"/>
      <c r="D6" s="55"/>
      <c r="E6" s="56"/>
      <c r="F6" s="55"/>
      <c r="G6" s="56"/>
      <c r="H6" s="55"/>
      <c r="I6" s="56"/>
    </row>
    <row r="7" spans="1:22" ht="30">
      <c r="A7" s="46" t="s">
        <v>20</v>
      </c>
      <c r="B7" s="55">
        <v>196.35900000000001</v>
      </c>
      <c r="C7" s="55">
        <v>95.992999999999995</v>
      </c>
      <c r="D7" s="55">
        <v>95.992999999999995</v>
      </c>
      <c r="E7" s="55">
        <v>48.854999999999997</v>
      </c>
      <c r="F7" s="55">
        <v>46.607999999999997</v>
      </c>
      <c r="G7" s="55"/>
      <c r="H7" s="55">
        <v>191.45599999999999</v>
      </c>
      <c r="I7" s="55">
        <v>0</v>
      </c>
      <c r="K7" s="57"/>
    </row>
    <row r="8" spans="1:22">
      <c r="A8" s="46" t="s">
        <v>21</v>
      </c>
      <c r="B8" s="55">
        <v>0.2</v>
      </c>
      <c r="C8" s="55">
        <v>0.35</v>
      </c>
      <c r="D8" s="55">
        <v>0.35</v>
      </c>
      <c r="E8" s="55"/>
      <c r="F8" s="55"/>
      <c r="G8" s="55"/>
      <c r="H8" s="55">
        <v>0.35</v>
      </c>
      <c r="I8" s="55">
        <v>0</v>
      </c>
      <c r="K8" s="57"/>
    </row>
    <row r="9" spans="1:22" ht="30">
      <c r="A9" s="46" t="s">
        <v>22</v>
      </c>
      <c r="B9" s="55"/>
      <c r="C9" s="55"/>
      <c r="D9" s="55"/>
      <c r="E9" s="55"/>
      <c r="F9" s="55"/>
      <c r="G9" s="55"/>
      <c r="H9" s="55">
        <v>0</v>
      </c>
      <c r="I9" s="55">
        <v>0</v>
      </c>
      <c r="K9" s="57"/>
    </row>
    <row r="10" spans="1:22">
      <c r="A10" s="46" t="s">
        <v>23</v>
      </c>
      <c r="B10" s="58">
        <v>179.05799999999999</v>
      </c>
      <c r="C10" s="58">
        <v>172.208</v>
      </c>
      <c r="D10" s="58">
        <v>92.388999999999996</v>
      </c>
      <c r="E10" s="58">
        <v>0</v>
      </c>
      <c r="F10" s="55">
        <v>0</v>
      </c>
      <c r="G10" s="55">
        <v>0</v>
      </c>
      <c r="H10" s="55">
        <v>172.208</v>
      </c>
      <c r="I10" s="55">
        <v>0</v>
      </c>
      <c r="K10" s="57"/>
    </row>
    <row r="11" spans="1:22">
      <c r="A11" s="46" t="s">
        <v>24</v>
      </c>
      <c r="B11" s="58"/>
      <c r="C11" s="58"/>
      <c r="D11" s="58"/>
      <c r="E11" s="58"/>
      <c r="F11" s="55"/>
      <c r="G11" s="55"/>
      <c r="H11" s="55">
        <f>G11+F11+E11+C11</f>
        <v>0</v>
      </c>
      <c r="I11" s="55">
        <f>H11-B11</f>
        <v>0</v>
      </c>
      <c r="K11" s="57"/>
    </row>
    <row r="12" spans="1:22">
      <c r="A12" s="46" t="s">
        <v>25</v>
      </c>
      <c r="B12" s="58">
        <v>7.2620000000000005</v>
      </c>
      <c r="C12" s="58">
        <v>6.3010000000000002</v>
      </c>
      <c r="D12" s="58">
        <v>6.3010000000000002</v>
      </c>
      <c r="E12" s="58">
        <v>0</v>
      </c>
      <c r="F12" s="55">
        <v>0</v>
      </c>
      <c r="G12" s="55">
        <v>0</v>
      </c>
      <c r="H12" s="55">
        <v>6.3010000000000002</v>
      </c>
      <c r="I12" s="55">
        <v>0</v>
      </c>
      <c r="K12" s="57"/>
    </row>
    <row r="13" spans="1:22" ht="30">
      <c r="A13" s="46" t="s">
        <v>26</v>
      </c>
      <c r="B13" s="58">
        <v>0.56700000000000017</v>
      </c>
      <c r="C13" s="58">
        <v>-2.8999999999999915E-2</v>
      </c>
      <c r="D13" s="58">
        <v>-2.8999999999999915E-2</v>
      </c>
      <c r="E13" s="58">
        <v>0</v>
      </c>
      <c r="F13" s="55">
        <v>0</v>
      </c>
      <c r="G13" s="55">
        <v>0</v>
      </c>
      <c r="H13" s="55">
        <v>-2.8999999999999915E-2</v>
      </c>
      <c r="I13" s="55">
        <v>0</v>
      </c>
      <c r="K13" s="57"/>
    </row>
    <row r="14" spans="1:22">
      <c r="A14" s="46" t="s">
        <v>27</v>
      </c>
      <c r="B14" s="59">
        <v>382.87899999999996</v>
      </c>
      <c r="C14" s="59">
        <v>274.85199999999998</v>
      </c>
      <c r="D14" s="59">
        <v>195.03299999999996</v>
      </c>
      <c r="E14" s="59">
        <v>48.854999999999997</v>
      </c>
      <c r="F14" s="59">
        <v>46.607999999999997</v>
      </c>
      <c r="G14" s="59">
        <v>0</v>
      </c>
      <c r="H14" s="59">
        <v>370.315</v>
      </c>
      <c r="I14" s="59">
        <v>0</v>
      </c>
      <c r="K14" s="57"/>
    </row>
    <row r="15" spans="1:22">
      <c r="A15" s="54" t="s">
        <v>28</v>
      </c>
      <c r="B15" s="58"/>
      <c r="C15" s="58"/>
      <c r="D15" s="58"/>
      <c r="E15" s="58"/>
      <c r="F15" s="55"/>
      <c r="G15" s="55"/>
      <c r="H15" s="55"/>
      <c r="I15" s="55">
        <f>H15-B15</f>
        <v>0</v>
      </c>
      <c r="K15" s="57"/>
    </row>
    <row r="16" spans="1:22">
      <c r="A16" s="46" t="s">
        <v>29</v>
      </c>
      <c r="B16" s="58">
        <v>360.89099999999996</v>
      </c>
      <c r="C16" s="58">
        <v>323.85699999999997</v>
      </c>
      <c r="D16" s="58">
        <v>23.597000000000001</v>
      </c>
      <c r="E16" s="58">
        <v>0</v>
      </c>
      <c r="F16" s="55">
        <v>0</v>
      </c>
      <c r="G16" s="55">
        <v>0</v>
      </c>
      <c r="H16" s="55">
        <v>323.85699999999997</v>
      </c>
      <c r="I16" s="55">
        <v>0</v>
      </c>
      <c r="K16" s="57"/>
    </row>
    <row r="17" spans="1:22" ht="30">
      <c r="A17" s="46" t="s">
        <v>30</v>
      </c>
      <c r="B17" s="58">
        <v>88.742999999999995</v>
      </c>
      <c r="C17" s="58">
        <v>88.673000000000002</v>
      </c>
      <c r="D17" s="58">
        <v>31.6</v>
      </c>
      <c r="E17" s="58">
        <v>0</v>
      </c>
      <c r="F17" s="55">
        <v>0</v>
      </c>
      <c r="G17" s="55">
        <v>0</v>
      </c>
      <c r="H17" s="55">
        <v>88.673000000000002</v>
      </c>
      <c r="I17" s="55">
        <v>0</v>
      </c>
      <c r="K17" s="57"/>
    </row>
    <row r="18" spans="1:22">
      <c r="A18" s="46" t="s">
        <v>31</v>
      </c>
      <c r="B18" s="55"/>
      <c r="C18" s="55"/>
      <c r="D18" s="55"/>
      <c r="E18" s="55"/>
      <c r="F18" s="55"/>
      <c r="G18" s="55"/>
      <c r="H18" s="55">
        <f>G18+F18+E18+C18</f>
        <v>0</v>
      </c>
      <c r="I18" s="55">
        <f>H18-B18</f>
        <v>0</v>
      </c>
      <c r="K18" s="57"/>
    </row>
    <row r="19" spans="1:22">
      <c r="A19" s="46" t="s">
        <v>32</v>
      </c>
      <c r="B19" s="55">
        <v>2.8729999999999998</v>
      </c>
      <c r="C19" s="55">
        <v>4.6609999999999996</v>
      </c>
      <c r="D19" s="55">
        <v>4.6609999999999996</v>
      </c>
      <c r="E19" s="55">
        <v>0</v>
      </c>
      <c r="F19" s="55">
        <v>0</v>
      </c>
      <c r="G19" s="55">
        <v>0</v>
      </c>
      <c r="H19" s="55">
        <v>4.6609999999999996</v>
      </c>
      <c r="I19" s="55">
        <v>0</v>
      </c>
      <c r="K19" s="57"/>
    </row>
    <row r="20" spans="1:22">
      <c r="A20" s="46" t="s">
        <v>33</v>
      </c>
      <c r="B20" s="55">
        <v>452.50699999999995</v>
      </c>
      <c r="C20" s="55">
        <v>417.19099999999997</v>
      </c>
      <c r="D20" s="55">
        <v>59.858000000000004</v>
      </c>
      <c r="E20" s="55">
        <v>0</v>
      </c>
      <c r="F20" s="55">
        <v>0</v>
      </c>
      <c r="G20" s="55">
        <v>0</v>
      </c>
      <c r="H20" s="55">
        <v>417.19099999999997</v>
      </c>
      <c r="I20" s="55">
        <v>0</v>
      </c>
      <c r="K20" s="57"/>
    </row>
    <row r="21" spans="1:22">
      <c r="A21" s="41" t="s">
        <v>34</v>
      </c>
      <c r="B21" s="55">
        <v>835.38599999999997</v>
      </c>
      <c r="C21" s="55">
        <v>692.04299999999989</v>
      </c>
      <c r="D21" s="55">
        <v>254.89099999999996</v>
      </c>
      <c r="E21" s="55">
        <v>48.854999999999997</v>
      </c>
      <c r="F21" s="55">
        <v>46.607999999999997</v>
      </c>
      <c r="G21" s="55">
        <v>0</v>
      </c>
      <c r="H21" s="55">
        <v>787.50599999999986</v>
      </c>
      <c r="I21" s="55">
        <v>0</v>
      </c>
      <c r="K21" s="57"/>
      <c r="V21" s="15"/>
    </row>
    <row r="22" spans="1:22">
      <c r="A22" s="41"/>
      <c r="B22" s="55"/>
      <c r="C22" s="55"/>
      <c r="D22" s="55"/>
      <c r="E22" s="55"/>
      <c r="F22" s="55"/>
      <c r="G22" s="55"/>
      <c r="H22" s="55"/>
      <c r="I22" s="55"/>
      <c r="K22" s="57"/>
    </row>
    <row r="23" spans="1:22">
      <c r="A23" s="53" t="s">
        <v>35</v>
      </c>
      <c r="B23" s="55"/>
      <c r="C23" s="55"/>
      <c r="D23" s="55"/>
      <c r="E23" s="55"/>
      <c r="F23" s="55"/>
      <c r="G23" s="55"/>
      <c r="H23" s="55"/>
      <c r="I23" s="55"/>
      <c r="K23" s="57"/>
    </row>
    <row r="24" spans="1:22">
      <c r="A24" s="54" t="s">
        <v>19</v>
      </c>
      <c r="B24" s="55"/>
      <c r="C24" s="55"/>
      <c r="D24" s="55"/>
      <c r="E24" s="55"/>
      <c r="F24" s="55"/>
      <c r="G24" s="55"/>
      <c r="H24" s="55"/>
      <c r="I24" s="55"/>
      <c r="K24" s="57"/>
    </row>
    <row r="25" spans="1:22">
      <c r="A25" s="46" t="s">
        <v>36</v>
      </c>
      <c r="B25" s="60">
        <v>132.804</v>
      </c>
      <c r="C25" s="60"/>
      <c r="D25" s="60"/>
      <c r="E25" s="60">
        <v>94.94</v>
      </c>
      <c r="F25" s="60">
        <v>94.94</v>
      </c>
      <c r="G25" s="60"/>
      <c r="H25" s="55">
        <v>189.88</v>
      </c>
      <c r="I25" s="55">
        <v>23.897999999999996</v>
      </c>
      <c r="K25" s="57"/>
    </row>
    <row r="26" spans="1:22" ht="30">
      <c r="A26" s="46" t="s">
        <v>37</v>
      </c>
      <c r="B26" s="60"/>
      <c r="C26" s="60"/>
      <c r="D26" s="60"/>
      <c r="E26" s="60"/>
      <c r="F26" s="60"/>
      <c r="G26" s="60"/>
      <c r="H26" s="55">
        <v>0</v>
      </c>
      <c r="I26" s="55">
        <v>0</v>
      </c>
      <c r="K26" s="57"/>
    </row>
    <row r="27" spans="1:22">
      <c r="A27" s="46" t="s">
        <v>38</v>
      </c>
      <c r="B27" s="60"/>
      <c r="C27" s="60"/>
      <c r="D27" s="60"/>
      <c r="E27" s="60"/>
      <c r="F27" s="60"/>
      <c r="G27" s="60"/>
      <c r="H27" s="55">
        <v>0</v>
      </c>
      <c r="I27" s="55">
        <v>0</v>
      </c>
      <c r="K27" s="57"/>
    </row>
    <row r="28" spans="1:22" ht="30">
      <c r="A28" s="46" t="s">
        <v>39</v>
      </c>
      <c r="B28" s="60">
        <v>16.725999999999999</v>
      </c>
      <c r="C28" s="60">
        <v>21.035</v>
      </c>
      <c r="D28" s="60">
        <v>21.035</v>
      </c>
      <c r="E28" s="60"/>
      <c r="F28" s="60"/>
      <c r="G28" s="60"/>
      <c r="H28" s="55">
        <v>21.035</v>
      </c>
      <c r="I28" s="55">
        <v>0</v>
      </c>
      <c r="K28" s="57"/>
    </row>
    <row r="29" spans="1:22">
      <c r="A29" s="46" t="s">
        <v>40</v>
      </c>
      <c r="B29" s="60">
        <v>48.529000000000003</v>
      </c>
      <c r="C29" s="60">
        <v>40.878</v>
      </c>
      <c r="D29" s="60">
        <v>40.878</v>
      </c>
      <c r="E29" s="60"/>
      <c r="F29" s="60"/>
      <c r="G29" s="60"/>
      <c r="H29" s="55">
        <v>40.878</v>
      </c>
      <c r="I29" s="55">
        <v>0</v>
      </c>
      <c r="K29" s="57"/>
    </row>
    <row r="30" spans="1:22">
      <c r="A30" s="46" t="s">
        <v>41</v>
      </c>
      <c r="B30" s="60"/>
      <c r="C30" s="60"/>
      <c r="D30" s="60"/>
      <c r="E30" s="60"/>
      <c r="F30" s="60"/>
      <c r="G30" s="60"/>
      <c r="H30" s="55">
        <v>0</v>
      </c>
      <c r="I30" s="55">
        <v>0</v>
      </c>
      <c r="K30" s="57"/>
    </row>
    <row r="31" spans="1:22">
      <c r="A31" s="46" t="s">
        <v>27</v>
      </c>
      <c r="B31" s="60">
        <v>198.059</v>
      </c>
      <c r="C31" s="60">
        <v>61.912999999999997</v>
      </c>
      <c r="D31" s="60">
        <v>61.912999999999997</v>
      </c>
      <c r="E31" s="60">
        <v>94.94</v>
      </c>
      <c r="F31" s="60">
        <v>94.94</v>
      </c>
      <c r="G31" s="60">
        <v>0</v>
      </c>
      <c r="H31" s="55">
        <v>251.79300000000001</v>
      </c>
      <c r="I31" s="55">
        <v>23.898000000000025</v>
      </c>
      <c r="K31" s="57"/>
    </row>
    <row r="32" spans="1:22">
      <c r="A32" s="54" t="s">
        <v>28</v>
      </c>
      <c r="B32" s="60"/>
      <c r="C32" s="60"/>
      <c r="D32" s="60"/>
      <c r="E32" s="60"/>
      <c r="F32" s="60"/>
      <c r="G32" s="60"/>
      <c r="H32" s="55"/>
      <c r="I32" s="55"/>
      <c r="K32" s="57"/>
    </row>
    <row r="33" spans="1:12">
      <c r="A33" s="46" t="s">
        <v>42</v>
      </c>
      <c r="B33" s="60"/>
      <c r="C33" s="60"/>
      <c r="D33" s="60"/>
      <c r="E33" s="60"/>
      <c r="F33" s="60"/>
      <c r="G33" s="60"/>
      <c r="H33" s="55">
        <f>G33+F33+E33+C33</f>
        <v>0</v>
      </c>
      <c r="I33" s="55">
        <f>H33-B33</f>
        <v>0</v>
      </c>
      <c r="J33" s="61"/>
      <c r="K33" s="57"/>
      <c r="L33" s="61"/>
    </row>
    <row r="34" spans="1:12" ht="30">
      <c r="A34" s="46" t="s">
        <v>43</v>
      </c>
      <c r="B34" s="60"/>
      <c r="C34" s="60"/>
      <c r="D34" s="60"/>
      <c r="E34" s="60"/>
      <c r="F34" s="60"/>
      <c r="G34" s="60"/>
      <c r="H34" s="55">
        <f>G34+F34+E34+C34</f>
        <v>0</v>
      </c>
      <c r="I34" s="55">
        <f>H34-B34</f>
        <v>0</v>
      </c>
      <c r="K34" s="57"/>
    </row>
    <row r="35" spans="1:12">
      <c r="A35" s="46" t="s">
        <v>44</v>
      </c>
      <c r="B35" s="62"/>
      <c r="C35" s="55"/>
      <c r="D35" s="55"/>
      <c r="E35" s="55"/>
      <c r="F35" s="55"/>
      <c r="G35" s="55"/>
      <c r="H35" s="55">
        <f>G35+F35+E35+C35</f>
        <v>0</v>
      </c>
      <c r="I35" s="55">
        <f>H35-B35</f>
        <v>0</v>
      </c>
      <c r="K35" s="57"/>
    </row>
    <row r="36" spans="1:12">
      <c r="A36" s="46" t="s">
        <v>45</v>
      </c>
      <c r="B36" s="62"/>
      <c r="C36" s="55"/>
      <c r="D36" s="55"/>
      <c r="E36" s="55"/>
      <c r="F36" s="55"/>
      <c r="G36" s="55"/>
      <c r="H36" s="55">
        <f>G36+F36+E36+C36</f>
        <v>0</v>
      </c>
      <c r="I36" s="55">
        <f>H36-B36</f>
        <v>0</v>
      </c>
      <c r="K36" s="57"/>
    </row>
    <row r="37" spans="1:12">
      <c r="A37" s="46" t="s">
        <v>46</v>
      </c>
      <c r="B37" s="62"/>
      <c r="C37" s="55"/>
      <c r="D37" s="55"/>
      <c r="E37" s="55"/>
      <c r="F37" s="55"/>
      <c r="G37" s="55"/>
      <c r="H37" s="55">
        <f>G37+F37+E37+C37</f>
        <v>0</v>
      </c>
      <c r="I37" s="55">
        <f>H37-B37</f>
        <v>0</v>
      </c>
      <c r="K37" s="57"/>
    </row>
    <row r="38" spans="1:12">
      <c r="A38" s="41" t="s">
        <v>34</v>
      </c>
      <c r="B38" s="62">
        <v>198.059</v>
      </c>
      <c r="C38" s="55">
        <v>61.912999999999997</v>
      </c>
      <c r="D38" s="55">
        <v>61.912999999999997</v>
      </c>
      <c r="E38" s="55">
        <v>94.94</v>
      </c>
      <c r="F38" s="55">
        <v>94.94</v>
      </c>
      <c r="G38" s="55">
        <v>0</v>
      </c>
      <c r="H38" s="55">
        <v>251.79300000000001</v>
      </c>
      <c r="I38" s="55">
        <v>23.898000000000025</v>
      </c>
      <c r="K38" s="57"/>
    </row>
    <row r="39" spans="1:12">
      <c r="A39" s="46"/>
      <c r="B39" s="55"/>
      <c r="C39" s="55"/>
      <c r="D39" s="55"/>
      <c r="E39" s="55"/>
      <c r="F39" s="55"/>
      <c r="G39" s="55"/>
      <c r="H39" s="55"/>
      <c r="I39" s="55"/>
      <c r="K39" s="57"/>
    </row>
    <row r="40" spans="1:12">
      <c r="A40" s="53" t="s">
        <v>47</v>
      </c>
      <c r="B40" s="55"/>
      <c r="C40" s="55"/>
      <c r="D40" s="55"/>
      <c r="E40" s="55"/>
      <c r="F40" s="55"/>
      <c r="G40" s="55"/>
      <c r="H40" s="55"/>
      <c r="I40" s="55"/>
      <c r="K40" s="57"/>
    </row>
    <row r="41" spans="1:12">
      <c r="A41" s="54" t="s">
        <v>19</v>
      </c>
      <c r="B41" s="55"/>
      <c r="C41" s="55"/>
      <c r="D41" s="55"/>
      <c r="E41" s="55"/>
      <c r="F41" s="55"/>
      <c r="G41" s="55"/>
      <c r="H41" s="55"/>
      <c r="I41" s="55"/>
      <c r="K41" s="57"/>
    </row>
    <row r="42" spans="1:12">
      <c r="A42" s="46" t="s">
        <v>48</v>
      </c>
      <c r="B42" s="62">
        <v>71.402000000000001</v>
      </c>
      <c r="C42" s="55">
        <v>59.118000000000002</v>
      </c>
      <c r="D42" s="55">
        <v>59.118000000000002</v>
      </c>
      <c r="E42" s="55">
        <v>3.141</v>
      </c>
      <c r="F42" s="55">
        <v>0</v>
      </c>
      <c r="G42" s="55">
        <v>0</v>
      </c>
      <c r="H42" s="55">
        <v>62.259</v>
      </c>
      <c r="I42" s="55">
        <v>0</v>
      </c>
      <c r="K42" s="57"/>
    </row>
    <row r="43" spans="1:12">
      <c r="A43" s="46" t="s">
        <v>49</v>
      </c>
      <c r="B43" s="62"/>
      <c r="C43" s="55"/>
      <c r="D43" s="55"/>
      <c r="E43" s="55"/>
      <c r="F43" s="55"/>
      <c r="G43" s="55"/>
      <c r="H43" s="55">
        <f>G43+F43+E43+C43</f>
        <v>0</v>
      </c>
      <c r="I43" s="55">
        <f>H43-B43</f>
        <v>0</v>
      </c>
      <c r="K43" s="57"/>
    </row>
    <row r="44" spans="1:12">
      <c r="A44" s="46" t="s">
        <v>50</v>
      </c>
      <c r="B44" s="62">
        <v>63.356999999999999</v>
      </c>
      <c r="C44" s="55">
        <v>54.863</v>
      </c>
      <c r="D44" s="55">
        <v>54.863</v>
      </c>
      <c r="E44" s="55">
        <v>0</v>
      </c>
      <c r="F44" s="55">
        <v>0</v>
      </c>
      <c r="G44" s="55">
        <v>0</v>
      </c>
      <c r="H44" s="55">
        <v>54.863</v>
      </c>
      <c r="I44" s="55">
        <v>0</v>
      </c>
      <c r="K44" s="57"/>
    </row>
    <row r="45" spans="1:12">
      <c r="A45" s="46" t="s">
        <v>51</v>
      </c>
      <c r="B45" s="62">
        <v>3.77</v>
      </c>
      <c r="C45" s="55">
        <v>0</v>
      </c>
      <c r="D45" s="55">
        <v>0</v>
      </c>
      <c r="E45" s="55">
        <v>3.141</v>
      </c>
      <c r="F45" s="55">
        <v>0</v>
      </c>
      <c r="G45" s="55">
        <v>0</v>
      </c>
      <c r="H45" s="55">
        <v>3.141</v>
      </c>
      <c r="I45" s="55">
        <v>0</v>
      </c>
      <c r="K45" s="57"/>
    </row>
    <row r="46" spans="1:12">
      <c r="A46" s="63" t="s">
        <v>52</v>
      </c>
      <c r="B46" s="62"/>
      <c r="C46" s="55"/>
      <c r="D46" s="55"/>
      <c r="E46" s="55"/>
      <c r="F46" s="55"/>
      <c r="G46" s="55"/>
      <c r="H46" s="55">
        <v>0</v>
      </c>
      <c r="I46" s="55">
        <v>0</v>
      </c>
      <c r="K46" s="57"/>
    </row>
    <row r="47" spans="1:12" ht="30">
      <c r="A47" s="46" t="s">
        <v>53</v>
      </c>
      <c r="B47" s="62">
        <v>4.2750000000000004</v>
      </c>
      <c r="C47" s="55">
        <v>4.2549999999999999</v>
      </c>
      <c r="D47" s="55">
        <v>4.2549999999999999</v>
      </c>
      <c r="E47" s="55">
        <v>0</v>
      </c>
      <c r="F47" s="55">
        <v>0</v>
      </c>
      <c r="G47" s="55">
        <v>0</v>
      </c>
      <c r="H47" s="55">
        <v>4.2549999999999999</v>
      </c>
      <c r="I47" s="55">
        <v>0</v>
      </c>
      <c r="K47" s="57"/>
    </row>
    <row r="48" spans="1:12">
      <c r="A48" s="46" t="s">
        <v>54</v>
      </c>
      <c r="B48" s="62"/>
      <c r="C48" s="55"/>
      <c r="D48" s="55"/>
      <c r="E48" s="55"/>
      <c r="F48" s="55"/>
      <c r="G48" s="55"/>
      <c r="H48" s="55">
        <f>G48+F48+E48+C48</f>
        <v>0</v>
      </c>
      <c r="I48" s="55">
        <f>H48-B48</f>
        <v>0</v>
      </c>
      <c r="K48" s="57"/>
    </row>
    <row r="49" spans="1:22">
      <c r="A49" s="46" t="s">
        <v>55</v>
      </c>
      <c r="B49" s="62">
        <v>71.402000000000001</v>
      </c>
      <c r="C49" s="55">
        <v>59.118000000000002</v>
      </c>
      <c r="D49" s="55">
        <v>59.118000000000002</v>
      </c>
      <c r="E49" s="55">
        <v>3.141</v>
      </c>
      <c r="F49" s="55">
        <v>0</v>
      </c>
      <c r="G49" s="55">
        <v>0</v>
      </c>
      <c r="H49" s="55">
        <v>62.259</v>
      </c>
      <c r="I49" s="55">
        <f>H49-B49</f>
        <v>-9.1430000000000007</v>
      </c>
      <c r="K49" s="57"/>
    </row>
    <row r="50" spans="1:22">
      <c r="A50" s="64" t="s">
        <v>56</v>
      </c>
      <c r="B50" s="62"/>
      <c r="C50" s="55"/>
      <c r="D50" s="55"/>
      <c r="E50" s="55"/>
      <c r="F50" s="55"/>
      <c r="G50" s="55"/>
      <c r="H50" s="55"/>
      <c r="I50" s="55"/>
      <c r="K50" s="57"/>
      <c r="V50" s="52"/>
    </row>
    <row r="51" spans="1:22">
      <c r="A51" s="46" t="s">
        <v>46</v>
      </c>
      <c r="B51" s="60">
        <v>1072.0459999999998</v>
      </c>
      <c r="C51" s="60">
        <v>892.56999999999982</v>
      </c>
      <c r="D51" s="60">
        <v>848.70599999999979</v>
      </c>
      <c r="E51" s="60">
        <v>0</v>
      </c>
      <c r="F51" s="60">
        <v>121.151</v>
      </c>
      <c r="G51" s="60">
        <v>0</v>
      </c>
      <c r="H51" s="55">
        <v>1013.7209999999998</v>
      </c>
      <c r="I51" s="55">
        <f>H51-B51</f>
        <v>-58.325000000000045</v>
      </c>
      <c r="K51" s="57"/>
    </row>
    <row r="52" spans="1:22">
      <c r="A52" s="46" t="s">
        <v>34</v>
      </c>
      <c r="B52" s="60">
        <v>1143.4479999999999</v>
      </c>
      <c r="C52" s="60">
        <v>951.68799999999987</v>
      </c>
      <c r="D52" s="60">
        <v>907.82399999999984</v>
      </c>
      <c r="E52" s="60">
        <v>3.141</v>
      </c>
      <c r="F52" s="60">
        <v>121.151</v>
      </c>
      <c r="G52" s="60">
        <v>0</v>
      </c>
      <c r="H52" s="55">
        <v>1075.9799999999998</v>
      </c>
      <c r="I52" s="55">
        <f>H52-B52</f>
        <v>-67.468000000000075</v>
      </c>
      <c r="K52" s="57"/>
    </row>
    <row r="53" spans="1:22">
      <c r="B53" s="55"/>
      <c r="C53" s="55"/>
      <c r="D53" s="55"/>
      <c r="E53" s="55"/>
      <c r="F53" s="55"/>
      <c r="G53" s="55"/>
      <c r="H53" s="55"/>
      <c r="I53" s="55"/>
      <c r="K53" s="57"/>
    </row>
    <row r="54" spans="1:22">
      <c r="A54" s="53" t="s">
        <v>57</v>
      </c>
      <c r="B54" s="55"/>
      <c r="C54" s="55"/>
      <c r="D54" s="55"/>
      <c r="E54" s="55"/>
      <c r="F54" s="55"/>
      <c r="G54" s="55"/>
      <c r="H54" s="55"/>
      <c r="I54" s="55"/>
      <c r="K54" s="57"/>
    </row>
    <row r="55" spans="1:22">
      <c r="A55" s="53"/>
      <c r="B55" s="55"/>
      <c r="C55" s="55"/>
      <c r="D55" s="55"/>
      <c r="E55" s="55"/>
      <c r="F55" s="55"/>
      <c r="G55" s="55"/>
      <c r="H55" s="55"/>
      <c r="I55" s="55"/>
      <c r="K55" s="57"/>
    </row>
    <row r="56" spans="1:22">
      <c r="A56" s="54" t="s">
        <v>58</v>
      </c>
      <c r="B56" s="65"/>
      <c r="C56" s="65"/>
      <c r="D56" s="65"/>
      <c r="E56" s="65"/>
      <c r="F56" s="65"/>
      <c r="G56" s="65"/>
      <c r="H56" s="65"/>
      <c r="I56" s="65"/>
      <c r="K56" s="57"/>
    </row>
    <row r="57" spans="1:22">
      <c r="A57" s="54" t="s">
        <v>19</v>
      </c>
      <c r="B57" s="65"/>
      <c r="C57" s="65"/>
      <c r="D57" s="65"/>
      <c r="E57" s="65"/>
      <c r="F57" s="65"/>
      <c r="G57" s="65"/>
      <c r="H57" s="65"/>
      <c r="I57" s="65"/>
      <c r="K57" s="57"/>
    </row>
    <row r="58" spans="1:22">
      <c r="A58" s="46" t="s">
        <v>59</v>
      </c>
      <c r="B58" s="62">
        <v>848.59699999999998</v>
      </c>
      <c r="C58" s="55">
        <v>533.58199999999999</v>
      </c>
      <c r="D58" s="55">
        <v>533.58199999999999</v>
      </c>
      <c r="E58" s="55">
        <v>194.625</v>
      </c>
      <c r="F58" s="55">
        <v>184.27099999999999</v>
      </c>
      <c r="G58" s="55">
        <v>0</v>
      </c>
      <c r="H58" s="55">
        <v>912.47799999999995</v>
      </c>
      <c r="I58" s="55">
        <v>105.13799999999992</v>
      </c>
      <c r="K58" s="57"/>
    </row>
    <row r="59" spans="1:22" ht="12" customHeight="1">
      <c r="A59" s="46" t="s">
        <v>49</v>
      </c>
      <c r="B59" s="62"/>
      <c r="C59" s="55"/>
      <c r="D59" s="55"/>
      <c r="E59" s="55"/>
      <c r="F59" s="55"/>
      <c r="G59" s="55"/>
      <c r="H59" s="55">
        <f>G59+F59+E59+C59</f>
        <v>0</v>
      </c>
      <c r="I59" s="55">
        <f>H59-B59</f>
        <v>0</v>
      </c>
      <c r="K59" s="57"/>
    </row>
    <row r="60" spans="1:22">
      <c r="A60" s="46" t="s">
        <v>60</v>
      </c>
      <c r="B60" s="62">
        <v>775.81400000000008</v>
      </c>
      <c r="C60" s="55">
        <v>484.77499999999998</v>
      </c>
      <c r="D60" s="55">
        <v>484.77499999999998</v>
      </c>
      <c r="E60" s="55">
        <v>133.673</v>
      </c>
      <c r="F60" s="55">
        <v>153.79499999999999</v>
      </c>
      <c r="G60" s="55">
        <v>0</v>
      </c>
      <c r="H60" s="55">
        <v>772.24299999999994</v>
      </c>
      <c r="I60" s="55">
        <v>34.809999999999945</v>
      </c>
      <c r="K60" s="57"/>
    </row>
    <row r="61" spans="1:22">
      <c r="A61" s="46" t="s">
        <v>61</v>
      </c>
      <c r="B61" s="62"/>
      <c r="C61" s="55"/>
      <c r="D61" s="55"/>
      <c r="E61" s="55"/>
      <c r="F61" s="55"/>
      <c r="G61" s="55"/>
      <c r="H61" s="55">
        <v>0</v>
      </c>
      <c r="I61" s="55">
        <v>0</v>
      </c>
      <c r="K61" s="57"/>
    </row>
    <row r="62" spans="1:22">
      <c r="A62" s="46" t="s">
        <v>62</v>
      </c>
      <c r="B62" s="62">
        <v>72.782999999999987</v>
      </c>
      <c r="C62" s="55">
        <v>48.806999999999995</v>
      </c>
      <c r="D62" s="55">
        <v>48.806999999999995</v>
      </c>
      <c r="E62" s="55">
        <v>60.952000000000005</v>
      </c>
      <c r="F62" s="55">
        <v>30.475999999999999</v>
      </c>
      <c r="G62" s="55">
        <v>0</v>
      </c>
      <c r="H62" s="55">
        <v>140.23499999999999</v>
      </c>
      <c r="I62" s="55">
        <v>70.328000000000003</v>
      </c>
      <c r="K62" s="57"/>
    </row>
    <row r="63" spans="1:22">
      <c r="A63" s="46" t="s">
        <v>63</v>
      </c>
      <c r="B63" s="62">
        <v>32.027000000000001</v>
      </c>
      <c r="C63" s="55">
        <v>34.445</v>
      </c>
      <c r="D63" s="55">
        <v>34.445</v>
      </c>
      <c r="E63" s="55"/>
      <c r="F63" s="55"/>
      <c r="G63" s="55"/>
      <c r="H63" s="55">
        <v>34.445</v>
      </c>
      <c r="I63" s="55">
        <v>0</v>
      </c>
      <c r="K63" s="57"/>
    </row>
    <row r="64" spans="1:22">
      <c r="A64" s="46" t="s">
        <v>64</v>
      </c>
      <c r="B64" s="60"/>
      <c r="C64" s="60"/>
      <c r="D64" s="60"/>
      <c r="E64" s="60"/>
      <c r="F64" s="60"/>
      <c r="G64" s="60"/>
      <c r="H64" s="55">
        <v>0</v>
      </c>
      <c r="I64" s="55">
        <v>0</v>
      </c>
      <c r="K64" s="57"/>
    </row>
    <row r="65" spans="1:11">
      <c r="A65" s="46" t="s">
        <v>32</v>
      </c>
      <c r="B65" s="60">
        <v>24.536000000000001</v>
      </c>
      <c r="C65" s="60">
        <v>24.596</v>
      </c>
      <c r="D65" s="60">
        <v>24.596</v>
      </c>
      <c r="E65" s="60"/>
      <c r="F65" s="60"/>
      <c r="G65" s="60"/>
      <c r="H65" s="55">
        <v>24.596</v>
      </c>
      <c r="I65" s="55">
        <v>0</v>
      </c>
      <c r="K65" s="57"/>
    </row>
    <row r="66" spans="1:11">
      <c r="A66" s="46" t="s">
        <v>55</v>
      </c>
      <c r="B66" s="60">
        <v>905.16000000000008</v>
      </c>
      <c r="C66" s="60">
        <v>592.62300000000005</v>
      </c>
      <c r="D66" s="60">
        <v>592.62300000000005</v>
      </c>
      <c r="E66" s="60">
        <v>194.625</v>
      </c>
      <c r="F66" s="60">
        <v>184.27099999999999</v>
      </c>
      <c r="G66" s="60">
        <v>0</v>
      </c>
      <c r="H66" s="55">
        <v>971.51900000000001</v>
      </c>
      <c r="I66" s="55">
        <v>105.13799999999992</v>
      </c>
      <c r="K66" s="57"/>
    </row>
    <row r="67" spans="1:11">
      <c r="A67" s="54" t="s">
        <v>28</v>
      </c>
      <c r="B67" s="60"/>
      <c r="C67" s="60"/>
      <c r="D67" s="60"/>
      <c r="E67" s="60"/>
      <c r="F67" s="60"/>
      <c r="G67" s="60"/>
      <c r="H67" s="55"/>
      <c r="I67" s="55"/>
      <c r="K67" s="57"/>
    </row>
    <row r="68" spans="1:11">
      <c r="A68" s="46" t="s">
        <v>65</v>
      </c>
      <c r="B68" s="62">
        <v>263.834</v>
      </c>
      <c r="C68" s="55">
        <v>230.661</v>
      </c>
      <c r="D68" s="55">
        <v>217.148</v>
      </c>
      <c r="E68" s="55">
        <v>0</v>
      </c>
      <c r="F68" s="55">
        <v>0</v>
      </c>
      <c r="G68" s="55">
        <v>0</v>
      </c>
      <c r="H68" s="55">
        <v>230.661</v>
      </c>
      <c r="I68" s="55">
        <v>0</v>
      </c>
      <c r="K68" s="57"/>
    </row>
    <row r="69" spans="1:11">
      <c r="A69" s="46" t="s">
        <v>66</v>
      </c>
      <c r="B69" s="62">
        <v>84.834999999999994</v>
      </c>
      <c r="C69" s="55">
        <v>133.07400000000001</v>
      </c>
      <c r="D69" s="55">
        <v>133.07400000000001</v>
      </c>
      <c r="E69" s="55"/>
      <c r="F69" s="55"/>
      <c r="G69" s="55"/>
      <c r="H69" s="55">
        <v>133.07400000000001</v>
      </c>
      <c r="I69" s="55">
        <v>0</v>
      </c>
      <c r="K69" s="57"/>
    </row>
    <row r="70" spans="1:11">
      <c r="A70" s="41" t="s">
        <v>67</v>
      </c>
      <c r="B70" s="62">
        <v>86.238</v>
      </c>
      <c r="C70" s="55">
        <v>13.461</v>
      </c>
      <c r="D70" s="55">
        <v>12.443000000000001</v>
      </c>
      <c r="E70" s="55">
        <v>0</v>
      </c>
      <c r="F70" s="55">
        <v>0</v>
      </c>
      <c r="G70" s="55">
        <v>0</v>
      </c>
      <c r="H70" s="55">
        <v>13.461</v>
      </c>
      <c r="I70" s="55">
        <v>-6.26</v>
      </c>
      <c r="K70" s="57"/>
    </row>
    <row r="71" spans="1:11">
      <c r="A71" s="46" t="s">
        <v>46</v>
      </c>
      <c r="B71" s="62">
        <v>434.90699999999998</v>
      </c>
      <c r="C71" s="55">
        <v>377.19600000000003</v>
      </c>
      <c r="D71" s="55">
        <v>362.66499999999996</v>
      </c>
      <c r="E71" s="55">
        <v>0</v>
      </c>
      <c r="F71" s="55">
        <v>0</v>
      </c>
      <c r="G71" s="55">
        <v>0</v>
      </c>
      <c r="H71" s="55">
        <v>377.19600000000003</v>
      </c>
      <c r="I71" s="55">
        <v>-6.2599999999999909</v>
      </c>
      <c r="K71" s="57"/>
    </row>
    <row r="72" spans="1:11">
      <c r="A72" s="46" t="s">
        <v>68</v>
      </c>
      <c r="B72" s="62">
        <v>1340.067</v>
      </c>
      <c r="C72" s="55">
        <v>969.81900000000007</v>
      </c>
      <c r="D72" s="55">
        <v>955.28800000000001</v>
      </c>
      <c r="E72" s="55">
        <v>194.625</v>
      </c>
      <c r="F72" s="55">
        <v>184.27099999999999</v>
      </c>
      <c r="G72" s="55">
        <v>0</v>
      </c>
      <c r="H72" s="55">
        <v>1348.7149999999999</v>
      </c>
      <c r="I72" s="55">
        <v>98.877999999999929</v>
      </c>
      <c r="K72" s="57"/>
    </row>
    <row r="73" spans="1:11">
      <c r="A73" s="46"/>
      <c r="B73" s="55"/>
      <c r="C73" s="55"/>
      <c r="D73" s="55"/>
      <c r="E73" s="55"/>
      <c r="F73" s="55"/>
      <c r="G73" s="55"/>
      <c r="H73" s="55"/>
      <c r="I73" s="55"/>
      <c r="K73" s="57"/>
    </row>
    <row r="74" spans="1:11">
      <c r="A74" s="54" t="s">
        <v>69</v>
      </c>
      <c r="B74" s="55"/>
      <c r="C74" s="55"/>
      <c r="D74" s="55"/>
      <c r="E74" s="55"/>
      <c r="F74" s="55"/>
      <c r="G74" s="55"/>
      <c r="H74" s="55"/>
      <c r="I74" s="55"/>
      <c r="K74" s="57"/>
    </row>
    <row r="75" spans="1:11">
      <c r="A75" s="54" t="s">
        <v>19</v>
      </c>
      <c r="B75" s="66"/>
      <c r="C75" s="66"/>
      <c r="D75" s="66"/>
      <c r="E75" s="66"/>
      <c r="F75" s="66"/>
      <c r="G75" s="66"/>
      <c r="H75" s="66"/>
      <c r="I75" s="66"/>
      <c r="K75" s="57"/>
    </row>
    <row r="76" spans="1:11">
      <c r="A76" s="46" t="s">
        <v>70</v>
      </c>
      <c r="B76" s="62">
        <v>223.91900000000001</v>
      </c>
      <c r="C76" s="55">
        <v>229.11700000000002</v>
      </c>
      <c r="D76" s="55">
        <v>229.11700000000002</v>
      </c>
      <c r="E76" s="55">
        <v>0</v>
      </c>
      <c r="F76" s="55">
        <v>0</v>
      </c>
      <c r="G76" s="55">
        <v>0</v>
      </c>
      <c r="H76" s="55">
        <v>229.11700000000002</v>
      </c>
      <c r="I76" s="55">
        <v>0</v>
      </c>
      <c r="K76" s="57"/>
    </row>
    <row r="77" spans="1:11">
      <c r="A77" s="46" t="s">
        <v>49</v>
      </c>
      <c r="B77" s="60"/>
      <c r="C77" s="60"/>
      <c r="D77" s="60"/>
      <c r="E77" s="60"/>
      <c r="F77" s="60"/>
      <c r="G77" s="60"/>
      <c r="H77" s="55">
        <f>G77+F77+E77+C77</f>
        <v>0</v>
      </c>
      <c r="I77" s="55">
        <f>H77-B77</f>
        <v>0</v>
      </c>
      <c r="K77" s="57"/>
    </row>
    <row r="78" spans="1:11">
      <c r="A78" s="46" t="s">
        <v>60</v>
      </c>
      <c r="B78" s="60">
        <v>223.91900000000001</v>
      </c>
      <c r="C78" s="60">
        <v>229.11700000000002</v>
      </c>
      <c r="D78" s="60">
        <v>229.11700000000002</v>
      </c>
      <c r="E78" s="60">
        <v>0</v>
      </c>
      <c r="F78" s="60">
        <v>0</v>
      </c>
      <c r="G78" s="60">
        <v>0</v>
      </c>
      <c r="H78" s="55">
        <v>229.11700000000002</v>
      </c>
      <c r="I78" s="55">
        <v>0</v>
      </c>
      <c r="K78" s="57"/>
    </row>
    <row r="79" spans="1:11">
      <c r="A79" s="46" t="s">
        <v>71</v>
      </c>
      <c r="B79" s="60"/>
      <c r="C79" s="60"/>
      <c r="D79" s="60"/>
      <c r="E79" s="60"/>
      <c r="F79" s="60"/>
      <c r="G79" s="60"/>
      <c r="H79" s="55">
        <v>0</v>
      </c>
      <c r="I79" s="55">
        <v>0</v>
      </c>
      <c r="K79" s="57"/>
    </row>
    <row r="80" spans="1:11">
      <c r="A80" s="46" t="s">
        <v>62</v>
      </c>
      <c r="B80" s="62"/>
      <c r="C80" s="55"/>
      <c r="D80" s="55"/>
      <c r="E80" s="55"/>
      <c r="F80" s="55"/>
      <c r="G80" s="55"/>
      <c r="H80" s="55">
        <v>0</v>
      </c>
      <c r="I80" s="55">
        <v>0</v>
      </c>
      <c r="K80" s="57"/>
    </row>
    <row r="81" spans="1:11" ht="30">
      <c r="A81" s="46" t="s">
        <v>72</v>
      </c>
      <c r="B81" s="62">
        <v>10.100000000000001</v>
      </c>
      <c r="C81" s="55">
        <v>0</v>
      </c>
      <c r="D81" s="55">
        <v>0</v>
      </c>
      <c r="E81" s="55">
        <v>23.9</v>
      </c>
      <c r="F81" s="55">
        <v>10.1</v>
      </c>
      <c r="G81" s="55">
        <v>0</v>
      </c>
      <c r="H81" s="55">
        <v>34</v>
      </c>
      <c r="I81" s="55">
        <v>23.9</v>
      </c>
      <c r="K81" s="57"/>
    </row>
    <row r="82" spans="1:11">
      <c r="A82" s="46" t="s">
        <v>73</v>
      </c>
      <c r="B82" s="62"/>
      <c r="C82" s="55"/>
      <c r="D82" s="55"/>
      <c r="E82" s="55"/>
      <c r="F82" s="55"/>
      <c r="G82" s="55"/>
      <c r="H82" s="55">
        <f>G82+F82+E82+C82</f>
        <v>0</v>
      </c>
      <c r="I82" s="55">
        <f>H82-B82</f>
        <v>0</v>
      </c>
      <c r="K82" s="57"/>
    </row>
    <row r="83" spans="1:11" ht="30">
      <c r="A83" s="46" t="s">
        <v>74</v>
      </c>
      <c r="B83" s="60"/>
      <c r="C83" s="60"/>
      <c r="D83" s="60"/>
      <c r="E83" s="60"/>
      <c r="F83" s="60"/>
      <c r="G83" s="60"/>
      <c r="H83" s="55">
        <f>G83+F83+E83+C83</f>
        <v>0</v>
      </c>
      <c r="I83" s="55">
        <f>H83-B83</f>
        <v>0</v>
      </c>
      <c r="K83" s="57"/>
    </row>
    <row r="84" spans="1:11">
      <c r="A84" s="46" t="s">
        <v>75</v>
      </c>
      <c r="B84" s="60">
        <v>14.608000000000001</v>
      </c>
      <c r="C84" s="60">
        <v>14.456</v>
      </c>
      <c r="D84" s="60">
        <v>14.456</v>
      </c>
      <c r="E84" s="60">
        <v>0</v>
      </c>
      <c r="F84" s="60">
        <v>0</v>
      </c>
      <c r="G84" s="60">
        <v>0</v>
      </c>
      <c r="H84" s="55">
        <v>14.456</v>
      </c>
      <c r="I84" s="55">
        <v>0</v>
      </c>
      <c r="K84" s="57"/>
    </row>
    <row r="85" spans="1:11">
      <c r="A85" s="46" t="s">
        <v>27</v>
      </c>
      <c r="B85" s="60">
        <v>248.62700000000001</v>
      </c>
      <c r="C85" s="60">
        <v>243.57300000000001</v>
      </c>
      <c r="D85" s="60">
        <v>243.57300000000001</v>
      </c>
      <c r="E85" s="60">
        <v>23.9</v>
      </c>
      <c r="F85" s="60">
        <v>10.1</v>
      </c>
      <c r="G85" s="60">
        <v>0</v>
      </c>
      <c r="H85" s="55">
        <v>277.57300000000004</v>
      </c>
      <c r="I85" s="55">
        <v>23.900000000000034</v>
      </c>
      <c r="K85" s="57"/>
    </row>
    <row r="86" spans="1:11">
      <c r="A86" s="54" t="s">
        <v>28</v>
      </c>
      <c r="B86" s="62"/>
      <c r="C86" s="55"/>
      <c r="D86" s="55"/>
      <c r="E86" s="55"/>
      <c r="F86" s="55"/>
      <c r="G86" s="55"/>
      <c r="H86" s="55"/>
      <c r="I86" s="55"/>
      <c r="K86" s="57"/>
    </row>
    <row r="87" spans="1:11">
      <c r="A87" s="46" t="s">
        <v>76</v>
      </c>
      <c r="B87" s="62">
        <v>124.14099999999999</v>
      </c>
      <c r="C87" s="55">
        <v>136.36500000000001</v>
      </c>
      <c r="D87" s="55">
        <v>136.36500000000001</v>
      </c>
      <c r="E87" s="55">
        <v>0</v>
      </c>
      <c r="F87" s="55">
        <v>0</v>
      </c>
      <c r="G87" s="55">
        <v>0</v>
      </c>
      <c r="H87" s="55">
        <v>136.36500000000001</v>
      </c>
      <c r="I87" s="55">
        <v>0</v>
      </c>
      <c r="K87" s="57"/>
    </row>
    <row r="88" spans="1:11">
      <c r="A88" s="46" t="s">
        <v>77</v>
      </c>
      <c r="B88" s="62">
        <v>13.327</v>
      </c>
      <c r="C88" s="55">
        <v>19.250999999999998</v>
      </c>
      <c r="D88" s="55">
        <v>19.250999999999998</v>
      </c>
      <c r="E88" s="55">
        <v>0</v>
      </c>
      <c r="F88" s="55">
        <v>0</v>
      </c>
      <c r="G88" s="55">
        <v>0</v>
      </c>
      <c r="H88" s="55">
        <v>19.250999999999998</v>
      </c>
      <c r="I88" s="55">
        <v>0</v>
      </c>
      <c r="K88" s="57"/>
    </row>
    <row r="89" spans="1:11">
      <c r="A89" s="46" t="s">
        <v>78</v>
      </c>
      <c r="B89" s="62">
        <v>51.231000000000002</v>
      </c>
      <c r="C89" s="55">
        <v>47.364000000000004</v>
      </c>
      <c r="D89" s="55">
        <v>47.364000000000004</v>
      </c>
      <c r="E89" s="55">
        <v>0</v>
      </c>
      <c r="F89" s="55">
        <v>0</v>
      </c>
      <c r="G89" s="55">
        <v>0</v>
      </c>
      <c r="H89" s="55">
        <v>47.364000000000004</v>
      </c>
      <c r="I89" s="55">
        <v>0</v>
      </c>
      <c r="K89" s="57"/>
    </row>
    <row r="90" spans="1:11">
      <c r="A90" s="46" t="s">
        <v>32</v>
      </c>
      <c r="B90" s="62">
        <v>87.166000000000011</v>
      </c>
      <c r="C90" s="55">
        <v>71.201000000000008</v>
      </c>
      <c r="D90" s="55">
        <v>71.201000000000008</v>
      </c>
      <c r="E90" s="55">
        <v>0</v>
      </c>
      <c r="F90" s="55">
        <v>0</v>
      </c>
      <c r="G90" s="55">
        <v>0</v>
      </c>
      <c r="H90" s="55">
        <v>71.201000000000008</v>
      </c>
      <c r="I90" s="55">
        <v>0</v>
      </c>
      <c r="K90" s="57"/>
    </row>
    <row r="91" spans="1:11">
      <c r="A91" s="46" t="s">
        <v>33</v>
      </c>
      <c r="B91" s="62">
        <v>275.86500000000001</v>
      </c>
      <c r="C91" s="55">
        <v>274.18100000000004</v>
      </c>
      <c r="D91" s="55">
        <v>274.18100000000004</v>
      </c>
      <c r="E91" s="55">
        <v>0</v>
      </c>
      <c r="F91" s="55">
        <v>0</v>
      </c>
      <c r="G91" s="55">
        <v>0</v>
      </c>
      <c r="H91" s="55">
        <v>274.18100000000004</v>
      </c>
      <c r="I91" s="55">
        <v>0</v>
      </c>
      <c r="K91" s="57"/>
    </row>
    <row r="92" spans="1:11">
      <c r="A92" s="46" t="s">
        <v>68</v>
      </c>
      <c r="B92" s="62">
        <v>524.49199999999996</v>
      </c>
      <c r="C92" s="55">
        <v>517.75400000000002</v>
      </c>
      <c r="D92" s="55">
        <v>517.75400000000002</v>
      </c>
      <c r="E92" s="55">
        <v>23.9</v>
      </c>
      <c r="F92" s="55">
        <v>10.1</v>
      </c>
      <c r="G92" s="55">
        <v>0</v>
      </c>
      <c r="H92" s="55">
        <v>551.75400000000002</v>
      </c>
      <c r="I92" s="55">
        <v>23.899999999999977</v>
      </c>
      <c r="K92" s="57"/>
    </row>
    <row r="93" spans="1:11">
      <c r="A93" s="46"/>
      <c r="B93" s="55"/>
      <c r="C93" s="55"/>
      <c r="D93" s="55"/>
      <c r="E93" s="55"/>
      <c r="F93" s="55"/>
      <c r="G93" s="55"/>
      <c r="H93" s="55"/>
      <c r="I93" s="55"/>
      <c r="K93" s="57"/>
    </row>
    <row r="94" spans="1:11">
      <c r="A94" s="54" t="s">
        <v>79</v>
      </c>
      <c r="B94" s="55"/>
      <c r="C94" s="55"/>
      <c r="D94" s="55"/>
      <c r="E94" s="55"/>
      <c r="F94" s="55"/>
      <c r="G94" s="55"/>
      <c r="H94" s="55"/>
      <c r="I94" s="55"/>
      <c r="K94" s="57"/>
    </row>
    <row r="95" spans="1:11">
      <c r="A95" s="54" t="s">
        <v>19</v>
      </c>
      <c r="B95" s="55"/>
      <c r="C95" s="55"/>
      <c r="D95" s="55"/>
      <c r="E95" s="55"/>
      <c r="F95" s="55"/>
      <c r="G95" s="55"/>
      <c r="H95" s="55"/>
      <c r="I95" s="55"/>
      <c r="K95" s="57"/>
    </row>
    <row r="96" spans="1:11">
      <c r="A96" s="46" t="s">
        <v>80</v>
      </c>
      <c r="B96" s="62">
        <v>18.899999999999999</v>
      </c>
      <c r="C96" s="55">
        <v>0</v>
      </c>
      <c r="D96" s="55">
        <v>0</v>
      </c>
      <c r="E96" s="55">
        <v>59.4</v>
      </c>
      <c r="F96" s="55">
        <v>29.7</v>
      </c>
      <c r="G96" s="55">
        <v>0</v>
      </c>
      <c r="H96" s="55">
        <v>89.1</v>
      </c>
      <c r="I96" s="55">
        <v>70.199999999999989</v>
      </c>
      <c r="K96" s="57"/>
    </row>
    <row r="97" spans="1:11">
      <c r="A97" s="46" t="s">
        <v>49</v>
      </c>
      <c r="B97" s="62"/>
      <c r="C97" s="55"/>
      <c r="D97" s="55"/>
      <c r="E97" s="55"/>
      <c r="F97" s="55"/>
      <c r="G97" s="55"/>
      <c r="H97" s="55">
        <f>G97+F97+E97+C97</f>
        <v>0</v>
      </c>
      <c r="I97" s="55">
        <f>H97-B97</f>
        <v>0</v>
      </c>
      <c r="K97" s="57"/>
    </row>
    <row r="98" spans="1:11">
      <c r="A98" s="46" t="s">
        <v>81</v>
      </c>
      <c r="B98" s="62"/>
      <c r="C98" s="55"/>
      <c r="D98" s="55"/>
      <c r="E98" s="55"/>
      <c r="F98" s="55"/>
      <c r="G98" s="55"/>
      <c r="H98" s="55">
        <f>G98+F98+E98+C98</f>
        <v>0</v>
      </c>
      <c r="I98" s="55">
        <f>H98-B98</f>
        <v>0</v>
      </c>
      <c r="K98" s="57"/>
    </row>
    <row r="99" spans="1:11">
      <c r="A99" s="46" t="s">
        <v>61</v>
      </c>
      <c r="B99" s="62"/>
      <c r="C99" s="55"/>
      <c r="D99" s="55"/>
      <c r="E99" s="55"/>
      <c r="F99" s="55"/>
      <c r="G99" s="55"/>
      <c r="H99" s="55">
        <f>G99+F99+E99+C99</f>
        <v>0</v>
      </c>
      <c r="I99" s="55">
        <f>H99-B99</f>
        <v>0</v>
      </c>
      <c r="K99" s="57"/>
    </row>
    <row r="100" spans="1:11">
      <c r="A100" s="46" t="s">
        <v>62</v>
      </c>
      <c r="B100" s="62">
        <v>18.899999999999999</v>
      </c>
      <c r="C100" s="55">
        <v>0</v>
      </c>
      <c r="D100" s="55">
        <v>0</v>
      </c>
      <c r="E100" s="55">
        <v>59.4</v>
      </c>
      <c r="F100" s="55">
        <v>29.7</v>
      </c>
      <c r="G100" s="55">
        <v>0</v>
      </c>
      <c r="H100" s="55">
        <v>89.1</v>
      </c>
      <c r="I100" s="55">
        <v>70.199999999999989</v>
      </c>
      <c r="K100" s="57"/>
    </row>
    <row r="101" spans="1:11">
      <c r="A101" s="46" t="s">
        <v>82</v>
      </c>
      <c r="B101" s="62"/>
      <c r="C101" s="55"/>
      <c r="D101" s="55"/>
      <c r="E101" s="55"/>
      <c r="F101" s="55"/>
      <c r="G101" s="55"/>
      <c r="H101" s="55">
        <f>G101+F101+E101+C101</f>
        <v>0</v>
      </c>
      <c r="I101" s="55">
        <f>H101-B101</f>
        <v>0</v>
      </c>
      <c r="K101" s="57"/>
    </row>
    <row r="102" spans="1:11">
      <c r="A102" s="46" t="s">
        <v>67</v>
      </c>
      <c r="B102" s="62">
        <v>1.857</v>
      </c>
      <c r="C102" s="55">
        <v>1.9490000000000001</v>
      </c>
      <c r="D102" s="55">
        <v>1.9490000000000001</v>
      </c>
      <c r="E102" s="55"/>
      <c r="F102" s="55"/>
      <c r="G102" s="55"/>
      <c r="H102" s="55">
        <v>1.9490000000000001</v>
      </c>
      <c r="I102" s="55">
        <v>0</v>
      </c>
      <c r="K102" s="57"/>
    </row>
    <row r="103" spans="1:11">
      <c r="A103" s="46" t="s">
        <v>55</v>
      </c>
      <c r="B103" s="62">
        <v>20.756999999999998</v>
      </c>
      <c r="C103" s="55">
        <v>1.9490000000000001</v>
      </c>
      <c r="D103" s="55">
        <v>1.9490000000000001</v>
      </c>
      <c r="E103" s="55">
        <v>59.4</v>
      </c>
      <c r="F103" s="55">
        <v>29.7</v>
      </c>
      <c r="G103" s="55">
        <v>0</v>
      </c>
      <c r="H103" s="55">
        <v>91.048999999999992</v>
      </c>
      <c r="I103" s="55">
        <v>70.199999999999989</v>
      </c>
      <c r="K103" s="57"/>
    </row>
    <row r="104" spans="1:11">
      <c r="A104" s="46" t="s">
        <v>83</v>
      </c>
      <c r="B104" s="62"/>
      <c r="C104" s="62"/>
      <c r="D104" s="62"/>
      <c r="E104" s="62"/>
      <c r="F104" s="62"/>
      <c r="G104" s="62"/>
      <c r="H104" s="55">
        <f>G104+F104+E104+C104</f>
        <v>0</v>
      </c>
      <c r="I104" s="55">
        <f>H104-B104</f>
        <v>0</v>
      </c>
      <c r="K104" s="57"/>
    </row>
    <row r="105" spans="1:11">
      <c r="A105" s="54" t="s">
        <v>28</v>
      </c>
      <c r="B105" s="62"/>
      <c r="C105" s="55"/>
      <c r="D105" s="55"/>
      <c r="E105" s="55"/>
      <c r="F105" s="55"/>
      <c r="G105" s="55"/>
      <c r="H105" s="55"/>
      <c r="I105" s="55"/>
      <c r="K105" s="57"/>
    </row>
    <row r="106" spans="1:11">
      <c r="A106" s="46" t="s">
        <v>84</v>
      </c>
      <c r="B106" s="60">
        <v>1.9219999999999999</v>
      </c>
      <c r="C106" s="60">
        <v>1.8520000000000001</v>
      </c>
      <c r="D106" s="60">
        <v>1.8520000000000001</v>
      </c>
      <c r="E106" s="60"/>
      <c r="F106" s="60"/>
      <c r="G106" s="60"/>
      <c r="H106" s="55">
        <v>1.8520000000000001</v>
      </c>
      <c r="I106" s="55">
        <v>0</v>
      </c>
      <c r="K106" s="57"/>
    </row>
    <row r="107" spans="1:11">
      <c r="A107" s="46" t="s">
        <v>54</v>
      </c>
      <c r="B107" s="62"/>
      <c r="C107" s="62"/>
      <c r="D107" s="62"/>
      <c r="E107" s="62"/>
      <c r="F107" s="62"/>
      <c r="G107" s="62"/>
      <c r="H107" s="55">
        <f>G107+F107+E107+C107</f>
        <v>0</v>
      </c>
      <c r="I107" s="55">
        <f>H107-B107</f>
        <v>0</v>
      </c>
      <c r="K107" s="57"/>
    </row>
    <row r="108" spans="1:11">
      <c r="A108" s="46" t="s">
        <v>46</v>
      </c>
      <c r="B108" s="62">
        <v>1.9219999999999999</v>
      </c>
      <c r="C108" s="62">
        <v>1.8520000000000001</v>
      </c>
      <c r="D108" s="62">
        <v>1.8520000000000001</v>
      </c>
      <c r="E108" s="62">
        <v>0</v>
      </c>
      <c r="F108" s="62">
        <v>0</v>
      </c>
      <c r="G108" s="62">
        <v>0</v>
      </c>
      <c r="H108" s="55">
        <v>1.8520000000000001</v>
      </c>
      <c r="I108" s="55">
        <v>0</v>
      </c>
      <c r="K108" s="57"/>
    </row>
    <row r="109" spans="1:11">
      <c r="A109" s="41" t="s">
        <v>34</v>
      </c>
      <c r="B109" s="62">
        <v>22.678999999999998</v>
      </c>
      <c r="C109" s="62">
        <v>3.8010000000000002</v>
      </c>
      <c r="D109" s="62">
        <v>3.8010000000000002</v>
      </c>
      <c r="E109" s="62">
        <v>59.4</v>
      </c>
      <c r="F109" s="62">
        <v>29.7</v>
      </c>
      <c r="G109" s="62">
        <v>0</v>
      </c>
      <c r="H109" s="55">
        <v>92.900999999999996</v>
      </c>
      <c r="I109" s="55">
        <v>70.199999999999989</v>
      </c>
      <c r="K109" s="57"/>
    </row>
    <row r="110" spans="1:11">
      <c r="A110" s="46"/>
      <c r="B110" s="55"/>
      <c r="C110" s="55"/>
      <c r="D110" s="55"/>
      <c r="E110" s="55"/>
      <c r="F110" s="55"/>
      <c r="G110" s="55"/>
      <c r="H110" s="55"/>
      <c r="I110" s="55"/>
      <c r="K110" s="57"/>
    </row>
    <row r="111" spans="1:11">
      <c r="A111" s="54" t="s">
        <v>85</v>
      </c>
      <c r="B111" s="55"/>
      <c r="C111" s="55"/>
      <c r="D111" s="55"/>
      <c r="E111" s="55"/>
      <c r="F111" s="55"/>
      <c r="G111" s="55"/>
      <c r="H111" s="55"/>
      <c r="I111" s="55"/>
      <c r="K111" s="57"/>
    </row>
    <row r="112" spans="1:11">
      <c r="A112" s="54" t="s">
        <v>28</v>
      </c>
      <c r="B112" s="55"/>
      <c r="C112" s="55"/>
      <c r="D112" s="55"/>
      <c r="E112" s="55"/>
      <c r="F112" s="55"/>
      <c r="G112" s="55"/>
      <c r="H112" s="55"/>
      <c r="I112" s="55"/>
      <c r="K112" s="57"/>
    </row>
    <row r="113" spans="1:11" ht="30">
      <c r="A113" s="46" t="s">
        <v>86</v>
      </c>
      <c r="B113" s="55"/>
      <c r="C113" s="55"/>
      <c r="D113" s="55"/>
      <c r="E113" s="55"/>
      <c r="F113" s="55"/>
      <c r="G113" s="55"/>
      <c r="H113" s="55"/>
      <c r="I113" s="55"/>
      <c r="K113" s="57"/>
    </row>
    <row r="114" spans="1:11">
      <c r="A114" s="46" t="s">
        <v>87</v>
      </c>
      <c r="B114" s="55"/>
      <c r="C114" s="55"/>
      <c r="D114" s="55"/>
      <c r="E114" s="55"/>
      <c r="F114" s="55"/>
      <c r="G114" s="55"/>
      <c r="H114" s="55"/>
      <c r="I114" s="55"/>
      <c r="K114" s="57"/>
    </row>
    <row r="115" spans="1:11">
      <c r="A115" s="46" t="s">
        <v>88</v>
      </c>
      <c r="B115" s="55"/>
      <c r="C115" s="55"/>
      <c r="D115" s="55"/>
      <c r="E115" s="55"/>
      <c r="F115" s="55"/>
      <c r="G115" s="55"/>
      <c r="H115" s="55"/>
      <c r="I115" s="55"/>
      <c r="K115" s="57"/>
    </row>
    <row r="116" spans="1:11">
      <c r="A116" s="46" t="s">
        <v>89</v>
      </c>
      <c r="B116" s="55"/>
      <c r="C116" s="55"/>
      <c r="D116" s="55"/>
      <c r="E116" s="55"/>
      <c r="F116" s="55"/>
      <c r="G116" s="55"/>
      <c r="H116" s="55"/>
      <c r="I116" s="55"/>
      <c r="K116" s="57"/>
    </row>
    <row r="117" spans="1:11">
      <c r="A117" s="46" t="s">
        <v>46</v>
      </c>
      <c r="B117" s="55"/>
      <c r="C117" s="55"/>
      <c r="D117" s="55"/>
      <c r="E117" s="55"/>
      <c r="F117" s="55"/>
      <c r="G117" s="55"/>
      <c r="H117" s="55"/>
      <c r="I117" s="55"/>
      <c r="K117" s="57"/>
    </row>
    <row r="118" spans="1:11">
      <c r="A118" s="46" t="s">
        <v>68</v>
      </c>
      <c r="B118" s="55"/>
      <c r="C118" s="55"/>
      <c r="D118" s="55"/>
      <c r="E118" s="55"/>
      <c r="F118" s="55"/>
      <c r="G118" s="55"/>
      <c r="H118" s="55"/>
      <c r="I118" s="55"/>
      <c r="K118" s="57"/>
    </row>
    <row r="119" spans="1:11">
      <c r="A119" s="46" t="s">
        <v>90</v>
      </c>
      <c r="B119" s="55"/>
      <c r="C119" s="55"/>
      <c r="D119" s="55"/>
      <c r="E119" s="55"/>
      <c r="F119" s="55"/>
      <c r="G119" s="55"/>
      <c r="H119" s="55"/>
      <c r="I119" s="55"/>
      <c r="K119" s="57"/>
    </row>
    <row r="120" spans="1:11">
      <c r="A120" s="46"/>
      <c r="B120" s="55"/>
      <c r="C120" s="55"/>
      <c r="D120" s="55"/>
      <c r="E120" s="55"/>
      <c r="F120" s="55"/>
      <c r="G120" s="55"/>
      <c r="H120" s="55"/>
      <c r="I120" s="55"/>
      <c r="K120" s="57"/>
    </row>
    <row r="121" spans="1:11">
      <c r="A121" s="54" t="s">
        <v>91</v>
      </c>
      <c r="B121" s="55"/>
      <c r="C121" s="55"/>
      <c r="D121" s="55"/>
      <c r="E121" s="55"/>
      <c r="F121" s="55"/>
      <c r="G121" s="55"/>
      <c r="H121" s="55"/>
      <c r="I121" s="55"/>
      <c r="K121" s="57"/>
    </row>
    <row r="122" spans="1:11">
      <c r="A122" s="64" t="s">
        <v>19</v>
      </c>
      <c r="B122" s="55"/>
      <c r="C122" s="55"/>
      <c r="D122" s="55"/>
      <c r="E122" s="55"/>
      <c r="F122" s="55"/>
      <c r="G122" s="55"/>
      <c r="H122" s="55"/>
      <c r="I122" s="55"/>
      <c r="K122" s="57"/>
    </row>
    <row r="123" spans="1:11" ht="30">
      <c r="A123" s="46" t="s">
        <v>92</v>
      </c>
      <c r="B123" s="60">
        <v>79.666000000000011</v>
      </c>
      <c r="C123" s="60">
        <v>81.778000000000006</v>
      </c>
      <c r="D123" s="60">
        <v>65.453000000000003</v>
      </c>
      <c r="E123" s="60">
        <v>0</v>
      </c>
      <c r="F123" s="60">
        <v>0</v>
      </c>
      <c r="G123" s="60">
        <v>0</v>
      </c>
      <c r="H123" s="55">
        <v>81.778000000000006</v>
      </c>
      <c r="I123" s="55">
        <v>0</v>
      </c>
      <c r="K123" s="57"/>
    </row>
    <row r="124" spans="1:11">
      <c r="A124" s="46" t="s">
        <v>93</v>
      </c>
      <c r="B124" s="62">
        <v>51.107999999999997</v>
      </c>
      <c r="C124" s="62">
        <v>50.05</v>
      </c>
      <c r="D124" s="62">
        <v>34.225000000000001</v>
      </c>
      <c r="E124" s="62">
        <v>0</v>
      </c>
      <c r="F124" s="62">
        <v>0</v>
      </c>
      <c r="G124" s="62">
        <v>0</v>
      </c>
      <c r="H124" s="55">
        <v>50.05</v>
      </c>
      <c r="I124" s="55">
        <v>0</v>
      </c>
      <c r="K124" s="57"/>
    </row>
    <row r="125" spans="1:11">
      <c r="A125" s="46" t="s">
        <v>94</v>
      </c>
      <c r="B125" s="62"/>
      <c r="C125" s="62"/>
      <c r="D125" s="62"/>
      <c r="E125" s="62"/>
      <c r="F125" s="62"/>
      <c r="G125" s="62"/>
      <c r="H125" s="55">
        <f>G125+F125+E125+C125</f>
        <v>0</v>
      </c>
      <c r="I125" s="55">
        <f>H125-B125</f>
        <v>0</v>
      </c>
      <c r="K125" s="57"/>
    </row>
    <row r="126" spans="1:11">
      <c r="A126" s="46" t="s">
        <v>55</v>
      </c>
      <c r="B126" s="62">
        <v>79.666000000000011</v>
      </c>
      <c r="C126" s="62">
        <v>81.778000000000006</v>
      </c>
      <c r="D126" s="62">
        <v>65.453000000000003</v>
      </c>
      <c r="E126" s="62">
        <v>0</v>
      </c>
      <c r="F126" s="62">
        <v>0</v>
      </c>
      <c r="G126" s="62">
        <v>0</v>
      </c>
      <c r="H126" s="55">
        <v>81.778000000000006</v>
      </c>
      <c r="I126" s="55">
        <v>0</v>
      </c>
      <c r="K126" s="57"/>
    </row>
    <row r="127" spans="1:11">
      <c r="A127" s="54" t="s">
        <v>28</v>
      </c>
      <c r="B127" s="62"/>
      <c r="C127" s="62"/>
      <c r="D127" s="62"/>
      <c r="E127" s="62"/>
      <c r="F127" s="62"/>
      <c r="G127" s="62"/>
      <c r="H127" s="55"/>
      <c r="I127" s="55"/>
      <c r="K127" s="57"/>
    </row>
    <row r="128" spans="1:11">
      <c r="A128" s="46" t="s">
        <v>65</v>
      </c>
      <c r="B128" s="62">
        <v>5.09</v>
      </c>
      <c r="C128" s="62">
        <v>4.99</v>
      </c>
      <c r="D128" s="62">
        <v>4.99</v>
      </c>
      <c r="E128" s="62">
        <v>0</v>
      </c>
      <c r="F128" s="62">
        <v>0</v>
      </c>
      <c r="G128" s="62">
        <v>0</v>
      </c>
      <c r="H128" s="55">
        <v>4.99</v>
      </c>
      <c r="I128" s="55">
        <v>0</v>
      </c>
      <c r="K128" s="57"/>
    </row>
    <row r="129" spans="1:12">
      <c r="A129" s="46" t="s">
        <v>95</v>
      </c>
      <c r="B129" s="62">
        <v>12.062999999999999</v>
      </c>
      <c r="C129" s="62">
        <v>10.973000000000001</v>
      </c>
      <c r="D129" s="62">
        <v>10.973000000000001</v>
      </c>
      <c r="E129" s="62">
        <v>0</v>
      </c>
      <c r="F129" s="62">
        <v>0</v>
      </c>
      <c r="G129" s="62">
        <v>0</v>
      </c>
      <c r="H129" s="55">
        <v>10.973000000000001</v>
      </c>
      <c r="I129" s="55">
        <v>0</v>
      </c>
      <c r="K129" s="57"/>
    </row>
    <row r="130" spans="1:12">
      <c r="A130" s="46" t="s">
        <v>67</v>
      </c>
      <c r="B130" s="62">
        <v>2.2729999999999997</v>
      </c>
      <c r="C130" s="62">
        <v>2.2729999999999997</v>
      </c>
      <c r="D130" s="62">
        <v>2.2729999999999997</v>
      </c>
      <c r="E130" s="62">
        <v>0</v>
      </c>
      <c r="F130" s="62">
        <v>0</v>
      </c>
      <c r="G130" s="62">
        <v>0</v>
      </c>
      <c r="H130" s="55">
        <v>2.2729999999999997</v>
      </c>
      <c r="I130" s="55">
        <v>0</v>
      </c>
      <c r="K130" s="57"/>
    </row>
    <row r="131" spans="1:12">
      <c r="A131" s="46" t="s">
        <v>33</v>
      </c>
      <c r="B131" s="62">
        <f>SUM(B128:B130)</f>
        <v>19.425999999999998</v>
      </c>
      <c r="C131" s="62">
        <f t="shared" ref="C131:I131" si="0">SUM(C128:C130)</f>
        <v>18.236000000000001</v>
      </c>
      <c r="D131" s="62">
        <f t="shared" si="0"/>
        <v>18.236000000000001</v>
      </c>
      <c r="E131" s="62">
        <f t="shared" si="0"/>
        <v>0</v>
      </c>
      <c r="F131" s="62">
        <f t="shared" si="0"/>
        <v>0</v>
      </c>
      <c r="G131" s="62">
        <f t="shared" si="0"/>
        <v>0</v>
      </c>
      <c r="H131" s="62">
        <f t="shared" si="0"/>
        <v>18.236000000000001</v>
      </c>
      <c r="I131" s="62">
        <f t="shared" si="0"/>
        <v>0</v>
      </c>
      <c r="K131" s="57"/>
    </row>
    <row r="132" spans="1:12">
      <c r="A132" s="46" t="s">
        <v>68</v>
      </c>
      <c r="B132" s="62">
        <v>99.092000000000013</v>
      </c>
      <c r="C132" s="62">
        <f t="shared" ref="C132:I132" si="1">C126+C131</f>
        <v>100.01400000000001</v>
      </c>
      <c r="D132" s="62">
        <f t="shared" si="1"/>
        <v>83.689000000000007</v>
      </c>
      <c r="E132" s="62">
        <f t="shared" si="1"/>
        <v>0</v>
      </c>
      <c r="F132" s="62">
        <f t="shared" si="1"/>
        <v>0</v>
      </c>
      <c r="G132" s="62">
        <f t="shared" si="1"/>
        <v>0</v>
      </c>
      <c r="H132" s="62">
        <f t="shared" si="1"/>
        <v>100.01400000000001</v>
      </c>
      <c r="I132" s="62">
        <f t="shared" si="1"/>
        <v>0</v>
      </c>
      <c r="K132" s="57"/>
    </row>
    <row r="133" spans="1:12">
      <c r="A133" s="46"/>
      <c r="B133" s="55"/>
      <c r="C133" s="55"/>
      <c r="D133" s="55"/>
      <c r="E133" s="55"/>
      <c r="F133" s="55"/>
      <c r="G133" s="55"/>
      <c r="H133" s="55"/>
      <c r="I133" s="55"/>
      <c r="K133" s="57"/>
    </row>
    <row r="134" spans="1:12">
      <c r="A134" s="46" t="s">
        <v>96</v>
      </c>
      <c r="B134" s="62">
        <v>4163.223</v>
      </c>
      <c r="C134" s="62">
        <v>3297.0320000000002</v>
      </c>
      <c r="D134" s="62">
        <v>2785.1599999999994</v>
      </c>
      <c r="E134" s="62">
        <v>424.86099999999999</v>
      </c>
      <c r="F134" s="62">
        <v>486.77</v>
      </c>
      <c r="G134" s="62">
        <v>0</v>
      </c>
      <c r="H134" s="55">
        <v>4208.6630000000005</v>
      </c>
      <c r="I134" s="55">
        <v>216.8760000000002</v>
      </c>
      <c r="K134" s="57"/>
    </row>
    <row r="135" spans="1:12">
      <c r="A135" s="46"/>
      <c r="B135" s="62"/>
      <c r="C135" s="62"/>
      <c r="D135" s="62"/>
      <c r="E135" s="62"/>
      <c r="F135" s="62"/>
      <c r="G135" s="62"/>
      <c r="H135" s="55"/>
      <c r="I135" s="55"/>
      <c r="K135" s="57"/>
    </row>
    <row r="136" spans="1:12" ht="15" customHeight="1">
      <c r="A136" s="54" t="s">
        <v>97</v>
      </c>
      <c r="B136" s="62">
        <v>83.635999999999996</v>
      </c>
      <c r="C136" s="62">
        <v>53.388000000000005</v>
      </c>
      <c r="D136" s="62">
        <v>53.388000000000005</v>
      </c>
      <c r="E136" s="62">
        <v>0</v>
      </c>
      <c r="F136" s="62">
        <v>0</v>
      </c>
      <c r="G136" s="62">
        <v>29.491</v>
      </c>
      <c r="H136" s="55">
        <v>82.879000000000005</v>
      </c>
      <c r="I136" s="55">
        <v>0</v>
      </c>
      <c r="K136" s="57"/>
    </row>
    <row r="137" spans="1:12">
      <c r="A137" s="54"/>
      <c r="B137" s="62"/>
      <c r="C137" s="62"/>
      <c r="D137" s="62"/>
      <c r="E137" s="62"/>
      <c r="F137" s="62"/>
      <c r="G137" s="62"/>
      <c r="H137" s="55"/>
      <c r="I137" s="55"/>
      <c r="K137" s="57"/>
    </row>
    <row r="138" spans="1:12">
      <c r="A138" s="67" t="s">
        <v>98</v>
      </c>
      <c r="B138" s="68">
        <v>4246.8590000000004</v>
      </c>
      <c r="C138" s="68">
        <v>3350.42</v>
      </c>
      <c r="D138" s="68">
        <v>2838.5479999999993</v>
      </c>
      <c r="E138" s="68">
        <v>424.86099999999999</v>
      </c>
      <c r="F138" s="68">
        <v>486.77</v>
      </c>
      <c r="G138" s="68">
        <v>29.491</v>
      </c>
      <c r="H138" s="69">
        <v>4262.0509999999995</v>
      </c>
      <c r="I138" s="69">
        <v>187.38499999999931</v>
      </c>
      <c r="J138" s="70"/>
      <c r="K138" s="57"/>
      <c r="L138" s="70"/>
    </row>
    <row r="139" spans="1:12">
      <c r="B139" s="63"/>
    </row>
    <row r="140" spans="1:12">
      <c r="C140" s="41"/>
      <c r="D140" s="72"/>
      <c r="E140" s="72"/>
      <c r="F140" s="72"/>
      <c r="G140" s="72"/>
      <c r="H140" s="73"/>
      <c r="I140" s="74"/>
      <c r="J140" s="74"/>
      <c r="K140" s="74"/>
      <c r="L140" s="74"/>
    </row>
    <row r="141" spans="1:12">
      <c r="A141" s="71" t="s">
        <v>101</v>
      </c>
      <c r="B141" s="30">
        <v>5946</v>
      </c>
      <c r="C141" s="41"/>
      <c r="D141" s="74"/>
      <c r="E141" s="74"/>
      <c r="F141" s="74"/>
      <c r="G141" s="74"/>
      <c r="H141" s="74"/>
      <c r="I141" s="74"/>
      <c r="J141" s="74"/>
      <c r="K141" s="74"/>
      <c r="L141" s="74"/>
    </row>
    <row r="142" spans="1:12">
      <c r="A142" s="71">
        <v>1991</v>
      </c>
      <c r="B142" s="30">
        <v>5816</v>
      </c>
      <c r="C142" s="41"/>
      <c r="D142" s="74"/>
      <c r="E142" s="74"/>
      <c r="F142" s="74"/>
      <c r="G142" s="74"/>
      <c r="H142" s="75"/>
      <c r="I142" s="74"/>
      <c r="J142" s="74"/>
      <c r="K142" s="74"/>
      <c r="L142" s="74"/>
    </row>
    <row r="143" spans="1:12">
      <c r="A143" s="71">
        <v>1992</v>
      </c>
      <c r="B143" s="30">
        <v>5509</v>
      </c>
      <c r="C143" s="41"/>
      <c r="D143" s="74"/>
      <c r="E143" s="74"/>
      <c r="F143" s="74"/>
      <c r="G143" s="74"/>
      <c r="H143" s="74"/>
      <c r="I143" s="74"/>
      <c r="J143" s="74"/>
      <c r="K143" s="74"/>
      <c r="L143" s="74"/>
    </row>
    <row r="144" spans="1:12">
      <c r="A144" s="71">
        <v>1993</v>
      </c>
      <c r="B144" s="30">
        <v>4934</v>
      </c>
      <c r="C144" s="41"/>
      <c r="D144" s="74"/>
      <c r="E144" s="74"/>
      <c r="F144" s="74"/>
      <c r="G144" s="74"/>
      <c r="H144" s="74"/>
      <c r="I144" s="74"/>
      <c r="J144" s="74"/>
      <c r="K144" s="74"/>
      <c r="L144" s="74"/>
    </row>
    <row r="145" spans="1:12">
      <c r="A145" s="71">
        <v>1994</v>
      </c>
      <c r="B145" s="30">
        <v>4826</v>
      </c>
      <c r="C145" s="41"/>
      <c r="D145" s="74"/>
      <c r="E145" s="75"/>
      <c r="F145" s="74"/>
      <c r="G145" s="76"/>
      <c r="H145" s="74"/>
      <c r="I145" s="74"/>
      <c r="J145" s="74"/>
      <c r="K145" s="74"/>
      <c r="L145" s="74"/>
    </row>
    <row r="146" spans="1:12">
      <c r="A146" s="71">
        <v>1995</v>
      </c>
      <c r="B146" s="30">
        <v>5322</v>
      </c>
      <c r="C146" s="41"/>
      <c r="D146" s="77"/>
      <c r="E146" s="78"/>
      <c r="F146" s="78"/>
      <c r="G146" s="74"/>
      <c r="H146" s="78"/>
      <c r="I146" s="78"/>
      <c r="J146" s="74"/>
      <c r="K146" s="74"/>
      <c r="L146" s="74"/>
    </row>
    <row r="147" spans="1:12" ht="12.75" customHeight="1">
      <c r="A147" s="71">
        <v>1996</v>
      </c>
      <c r="B147" s="30">
        <v>5738</v>
      </c>
      <c r="C147" s="41"/>
      <c r="D147" s="74"/>
      <c r="E147" s="79"/>
      <c r="F147" s="79"/>
      <c r="G147" s="74"/>
      <c r="H147" s="78"/>
      <c r="I147" s="78"/>
      <c r="J147" s="74"/>
      <c r="K147" s="74"/>
      <c r="L147" s="74"/>
    </row>
    <row r="148" spans="1:12" ht="12.75" customHeight="1">
      <c r="A148" s="71">
        <v>1997</v>
      </c>
      <c r="B148" s="30">
        <v>6175</v>
      </c>
      <c r="C148" s="41"/>
      <c r="D148" s="74"/>
      <c r="E148" s="79"/>
      <c r="F148" s="79"/>
      <c r="G148" s="79"/>
      <c r="H148" s="79"/>
      <c r="I148" s="79"/>
      <c r="J148" s="79"/>
      <c r="K148" s="79"/>
      <c r="L148" s="79"/>
    </row>
    <row r="149" spans="1:12">
      <c r="A149" s="41">
        <v>1998</v>
      </c>
      <c r="B149" s="80">
        <v>7409</v>
      </c>
      <c r="C149" s="41"/>
      <c r="D149" s="74"/>
      <c r="E149" s="81"/>
      <c r="F149" s="81"/>
      <c r="G149" s="74"/>
      <c r="H149" s="81"/>
      <c r="I149" s="81"/>
      <c r="J149" s="74"/>
      <c r="K149" s="74"/>
      <c r="L149" s="74"/>
    </row>
    <row r="150" spans="1:12">
      <c r="A150" s="71">
        <v>1999</v>
      </c>
      <c r="B150" s="80">
        <v>7853</v>
      </c>
      <c r="C150" s="41"/>
      <c r="D150" s="82"/>
      <c r="E150" s="83"/>
      <c r="F150" s="83"/>
      <c r="G150" s="74"/>
      <c r="H150" s="83"/>
      <c r="I150" s="83"/>
      <c r="J150" s="74"/>
      <c r="K150" s="74"/>
      <c r="L150" s="74"/>
    </row>
    <row r="151" spans="1:12">
      <c r="A151" s="41">
        <v>2000</v>
      </c>
      <c r="B151" s="80">
        <v>8587</v>
      </c>
      <c r="C151" s="41"/>
      <c r="D151" s="82"/>
      <c r="E151" s="83"/>
      <c r="F151" s="83"/>
      <c r="G151" s="74"/>
      <c r="H151" s="83"/>
      <c r="I151" s="83"/>
      <c r="J151" s="74"/>
      <c r="K151" s="74"/>
      <c r="L151" s="74"/>
    </row>
    <row r="152" spans="1:12">
      <c r="A152" s="71">
        <v>2001</v>
      </c>
      <c r="B152" s="80">
        <v>9612</v>
      </c>
      <c r="C152" s="41"/>
      <c r="D152" s="82"/>
      <c r="E152" s="83"/>
      <c r="F152" s="83"/>
      <c r="G152" s="74"/>
      <c r="H152" s="83"/>
      <c r="I152" s="83"/>
      <c r="J152" s="74"/>
      <c r="K152" s="74"/>
      <c r="L152" s="74"/>
    </row>
    <row r="153" spans="1:12">
      <c r="A153" s="71">
        <v>2002</v>
      </c>
      <c r="B153" s="80">
        <v>10014</v>
      </c>
      <c r="C153" s="41"/>
      <c r="D153" s="82"/>
      <c r="E153" s="83"/>
      <c r="F153" s="83"/>
      <c r="G153" s="74"/>
      <c r="H153" s="83"/>
      <c r="I153" s="83"/>
      <c r="J153" s="74"/>
      <c r="K153" s="74"/>
      <c r="L153" s="74"/>
    </row>
    <row r="154" spans="1:12">
      <c r="A154" s="71">
        <v>2003</v>
      </c>
      <c r="B154" s="80">
        <v>9795</v>
      </c>
      <c r="C154" s="41"/>
      <c r="D154" s="82"/>
      <c r="E154" s="73"/>
      <c r="F154" s="74"/>
      <c r="G154" s="73"/>
      <c r="H154" s="74"/>
      <c r="I154" s="74"/>
      <c r="J154" s="74"/>
      <c r="K154" s="74"/>
      <c r="L154" s="74"/>
    </row>
    <row r="155" spans="1:12">
      <c r="A155" s="71">
        <v>2004</v>
      </c>
      <c r="B155" s="80">
        <v>10089</v>
      </c>
      <c r="C155" s="41"/>
      <c r="D155" s="74"/>
      <c r="E155" s="74"/>
      <c r="F155" s="74"/>
      <c r="G155" s="74"/>
      <c r="H155" s="74"/>
      <c r="I155" s="74"/>
      <c r="J155" s="74"/>
      <c r="K155" s="74"/>
      <c r="L155" s="74"/>
    </row>
    <row r="156" spans="1:12">
      <c r="A156" s="71">
        <v>2005</v>
      </c>
      <c r="B156" s="80">
        <v>10380</v>
      </c>
      <c r="C156" s="41"/>
      <c r="D156" s="76"/>
      <c r="E156" s="76"/>
      <c r="F156" s="76"/>
      <c r="G156" s="76"/>
      <c r="H156" s="76"/>
      <c r="I156" s="76"/>
      <c r="J156" s="74"/>
      <c r="K156" s="74"/>
      <c r="L156" s="74"/>
    </row>
    <row r="157" spans="1:12">
      <c r="A157" s="71">
        <v>2006</v>
      </c>
      <c r="B157" s="80">
        <v>11716</v>
      </c>
      <c r="C157" s="41"/>
      <c r="D157" s="76"/>
      <c r="E157" s="76"/>
      <c r="F157" s="76"/>
      <c r="G157" s="78"/>
      <c r="H157" s="78"/>
      <c r="I157" s="78"/>
      <c r="J157" s="78"/>
      <c r="K157" s="79"/>
      <c r="L157" s="79"/>
    </row>
    <row r="158" spans="1:12" ht="12.75" customHeight="1">
      <c r="A158" s="71">
        <v>2007</v>
      </c>
      <c r="B158" s="80">
        <v>12402</v>
      </c>
      <c r="C158" s="41"/>
      <c r="D158" s="76"/>
      <c r="E158" s="76"/>
      <c r="F158" s="84"/>
      <c r="G158" s="78"/>
      <c r="H158" s="78"/>
      <c r="I158" s="78"/>
      <c r="J158" s="78"/>
      <c r="K158" s="79"/>
      <c r="L158" s="79"/>
    </row>
    <row r="159" spans="1:12" ht="13.5" customHeight="1">
      <c r="A159" s="71">
        <v>2008</v>
      </c>
      <c r="B159" s="3">
        <v>12301</v>
      </c>
      <c r="C159" s="41"/>
      <c r="D159" s="76"/>
      <c r="E159" s="76"/>
      <c r="F159" s="76"/>
      <c r="G159" s="79"/>
      <c r="H159" s="79"/>
      <c r="I159" s="79"/>
      <c r="J159" s="79"/>
      <c r="K159" s="79"/>
      <c r="L159" s="79"/>
    </row>
    <row r="160" spans="1:12">
      <c r="A160" s="71">
        <v>2009</v>
      </c>
      <c r="B160" s="3">
        <v>12100</v>
      </c>
      <c r="C160" s="41"/>
      <c r="D160" s="76"/>
      <c r="E160" s="76"/>
      <c r="F160" s="82"/>
      <c r="G160" s="73"/>
      <c r="H160" s="74"/>
      <c r="I160" s="73"/>
      <c r="J160" s="74"/>
      <c r="K160" s="74"/>
      <c r="L160" s="74"/>
    </row>
    <row r="161" spans="1:12">
      <c r="A161" s="71">
        <v>2010</v>
      </c>
      <c r="B161" s="3">
        <v>12942</v>
      </c>
      <c r="C161" s="41"/>
      <c r="D161" s="76"/>
      <c r="E161" s="76"/>
      <c r="F161" s="82"/>
      <c r="G161" s="73"/>
      <c r="H161" s="74"/>
      <c r="I161" s="73"/>
      <c r="J161" s="74"/>
      <c r="K161" s="74"/>
      <c r="L161" s="74"/>
    </row>
    <row r="162" spans="1:12">
      <c r="A162" s="41">
        <v>2011</v>
      </c>
      <c r="B162" s="85">
        <v>13254</v>
      </c>
      <c r="C162" s="41"/>
      <c r="D162" s="76"/>
      <c r="E162" s="76"/>
      <c r="F162" s="82"/>
      <c r="G162" s="73"/>
      <c r="H162" s="74"/>
      <c r="I162" s="73"/>
      <c r="J162" s="74"/>
      <c r="K162" s="74"/>
      <c r="L162" s="74"/>
    </row>
    <row r="163" spans="1:12">
      <c r="A163" s="41">
        <v>2012</v>
      </c>
      <c r="B163" s="3">
        <v>13650</v>
      </c>
      <c r="C163" s="41"/>
      <c r="D163" s="76"/>
      <c r="E163" s="76"/>
      <c r="F163" s="82"/>
      <c r="G163" s="73"/>
      <c r="H163" s="74"/>
      <c r="I163" s="73"/>
      <c r="J163" s="74"/>
      <c r="K163" s="74"/>
      <c r="L163" s="74"/>
    </row>
    <row r="164" spans="1:12">
      <c r="A164" s="41">
        <v>2013</v>
      </c>
      <c r="B164" s="80">
        <v>14678</v>
      </c>
      <c r="C164" s="41"/>
      <c r="D164" s="74"/>
      <c r="E164" s="76"/>
      <c r="F164" s="76"/>
      <c r="G164" s="82"/>
      <c r="H164" s="73"/>
      <c r="I164" s="74"/>
      <c r="J164" s="73"/>
      <c r="K164" s="73"/>
      <c r="L164" s="73"/>
    </row>
    <row r="165" spans="1:12">
      <c r="A165" s="41">
        <v>2014</v>
      </c>
      <c r="B165" s="80">
        <v>15536</v>
      </c>
      <c r="C165" s="41"/>
      <c r="D165" s="74"/>
      <c r="E165" s="74"/>
      <c r="F165" s="74"/>
      <c r="G165" s="74"/>
      <c r="H165" s="74"/>
      <c r="I165" s="74"/>
      <c r="J165" s="74"/>
      <c r="K165" s="74"/>
      <c r="L165" s="74"/>
    </row>
    <row r="166" spans="1:12">
      <c r="A166" s="41">
        <v>2015</v>
      </c>
      <c r="B166" s="86">
        <v>16503.900000000001</v>
      </c>
      <c r="C166" s="41"/>
      <c r="D166" s="74"/>
      <c r="E166" s="74"/>
      <c r="F166" s="74"/>
      <c r="G166" s="74"/>
      <c r="H166" s="74"/>
      <c r="I166" s="74"/>
      <c r="J166" s="74"/>
      <c r="K166" s="74"/>
      <c r="L166" s="74"/>
    </row>
    <row r="167" spans="1:12">
      <c r="A167" s="41"/>
      <c r="B167" s="87"/>
      <c r="C167" s="41"/>
      <c r="D167" s="74"/>
      <c r="E167" s="74"/>
      <c r="F167" s="74"/>
      <c r="G167" s="75"/>
      <c r="H167" s="74"/>
      <c r="I167" s="74"/>
      <c r="J167" s="74"/>
      <c r="K167" s="74"/>
      <c r="L167" s="74"/>
    </row>
    <row r="168" spans="1:12">
      <c r="A168" s="41"/>
      <c r="B168" s="87"/>
      <c r="C168" s="41"/>
      <c r="D168" s="74"/>
      <c r="E168" s="74"/>
      <c r="F168" s="74"/>
      <c r="G168" s="76"/>
      <c r="H168" s="74"/>
      <c r="I168" s="74"/>
      <c r="J168" s="74"/>
      <c r="K168" s="74"/>
      <c r="L168" s="74"/>
    </row>
    <row r="169" spans="1:12">
      <c r="A169" s="41"/>
      <c r="B169" s="87"/>
      <c r="C169" s="41"/>
      <c r="D169" s="74"/>
      <c r="E169" s="74"/>
      <c r="F169" s="74"/>
      <c r="G169" s="74"/>
      <c r="H169" s="74"/>
      <c r="I169" s="74"/>
      <c r="J169" s="74"/>
      <c r="K169" s="74"/>
      <c r="L169" s="74"/>
    </row>
    <row r="170" spans="1:12">
      <c r="A170" s="41"/>
      <c r="B170" s="87"/>
      <c r="C170" s="41"/>
      <c r="D170" s="74"/>
      <c r="E170" s="74"/>
      <c r="F170" s="74"/>
      <c r="G170" s="74"/>
      <c r="H170" s="74"/>
      <c r="I170" s="74"/>
      <c r="J170" s="74"/>
      <c r="K170" s="74"/>
      <c r="L170" s="74"/>
    </row>
    <row r="171" spans="1:12">
      <c r="A171" s="41"/>
      <c r="B171" s="87"/>
      <c r="C171" s="41"/>
      <c r="D171" s="74"/>
      <c r="E171" s="76"/>
      <c r="F171" s="74"/>
      <c r="G171" s="74"/>
      <c r="H171" s="74"/>
      <c r="I171" s="74"/>
      <c r="J171" s="74"/>
      <c r="K171" s="74"/>
      <c r="L171" s="74"/>
    </row>
    <row r="172" spans="1:12">
      <c r="A172" s="41"/>
      <c r="B172" s="87"/>
      <c r="C172" s="41"/>
      <c r="D172" s="74"/>
      <c r="E172" s="76"/>
      <c r="F172" s="74"/>
      <c r="G172" s="74"/>
      <c r="H172" s="74"/>
      <c r="I172" s="74"/>
      <c r="J172" s="74"/>
      <c r="K172" s="74"/>
      <c r="L172" s="74"/>
    </row>
    <row r="173" spans="1:12">
      <c r="A173" s="41"/>
      <c r="B173" s="87"/>
      <c r="C173" s="41"/>
      <c r="D173" s="74"/>
      <c r="E173" s="76"/>
      <c r="F173" s="74"/>
      <c r="G173" s="74"/>
      <c r="H173" s="74"/>
      <c r="I173" s="74"/>
      <c r="J173" s="74"/>
      <c r="K173" s="74"/>
      <c r="L173" s="74"/>
    </row>
    <row r="174" spans="1:12">
      <c r="A174" s="41"/>
      <c r="B174" s="87"/>
      <c r="C174" s="41"/>
      <c r="D174" s="74"/>
      <c r="E174" s="76"/>
      <c r="F174" s="76"/>
      <c r="G174" s="76"/>
      <c r="H174" s="76"/>
      <c r="I174" s="74"/>
      <c r="J174" s="74"/>
      <c r="K174" s="74"/>
      <c r="L174" s="74"/>
    </row>
    <row r="175" spans="1:12">
      <c r="A175" s="41"/>
      <c r="B175" s="87"/>
      <c r="C175" s="41"/>
      <c r="D175" s="74"/>
      <c r="E175" s="76"/>
      <c r="F175" s="74"/>
      <c r="G175" s="76"/>
      <c r="H175" s="76"/>
      <c r="I175" s="74"/>
      <c r="J175" s="74"/>
      <c r="K175" s="74"/>
      <c r="L175" s="74"/>
    </row>
    <row r="176" spans="1:12">
      <c r="A176" s="41"/>
      <c r="B176" s="87"/>
      <c r="C176" s="41"/>
      <c r="D176" s="74"/>
      <c r="E176" s="76"/>
      <c r="F176" s="76"/>
      <c r="G176" s="76"/>
      <c r="H176" s="76"/>
      <c r="I176" s="74"/>
      <c r="J176" s="74"/>
      <c r="K176" s="74"/>
      <c r="L176" s="74"/>
    </row>
    <row r="177" spans="3:12">
      <c r="C177" s="41"/>
      <c r="D177" s="74"/>
      <c r="E177" s="76"/>
      <c r="F177" s="76"/>
      <c r="G177" s="76"/>
      <c r="H177" s="76"/>
      <c r="I177" s="74"/>
      <c r="J177" s="74"/>
      <c r="K177" s="74"/>
      <c r="L177" s="74"/>
    </row>
    <row r="178" spans="3:12">
      <c r="C178" s="41"/>
      <c r="D178" s="74"/>
      <c r="E178" s="76"/>
      <c r="F178" s="76"/>
      <c r="G178" s="76"/>
      <c r="H178" s="76"/>
      <c r="I178" s="74"/>
      <c r="J178" s="74"/>
      <c r="K178" s="74"/>
      <c r="L178" s="74"/>
    </row>
    <row r="179" spans="3:12">
      <c r="C179" s="41"/>
      <c r="D179" s="74"/>
      <c r="E179" s="74"/>
      <c r="F179" s="74"/>
      <c r="G179" s="74"/>
      <c r="H179" s="74"/>
      <c r="I179" s="74"/>
      <c r="J179" s="74"/>
      <c r="K179" s="74"/>
      <c r="L179" s="74"/>
    </row>
    <row r="180" spans="3:12">
      <c r="C180" s="41"/>
      <c r="D180" s="74"/>
      <c r="E180" s="74"/>
      <c r="F180" s="74"/>
      <c r="G180" s="74"/>
      <c r="H180" s="74"/>
      <c r="I180" s="74"/>
      <c r="J180" s="74"/>
      <c r="K180" s="74"/>
      <c r="L180" s="74"/>
    </row>
    <row r="181" spans="3:12">
      <c r="C181" s="41"/>
      <c r="D181" s="74"/>
      <c r="E181" s="74"/>
      <c r="F181" s="74"/>
      <c r="G181" s="74"/>
      <c r="H181" s="74"/>
      <c r="I181" s="74"/>
      <c r="J181" s="74"/>
      <c r="K181" s="74"/>
      <c r="L181" s="74"/>
    </row>
    <row r="182" spans="3:12">
      <c r="C182" s="41"/>
      <c r="D182" s="74"/>
      <c r="E182" s="74"/>
      <c r="F182" s="74"/>
      <c r="G182" s="74"/>
      <c r="H182" s="74"/>
      <c r="I182" s="74"/>
      <c r="J182" s="74"/>
      <c r="K182" s="74"/>
      <c r="L182" s="74"/>
    </row>
    <row r="183" spans="3:12">
      <c r="C183" s="41"/>
      <c r="D183" s="74"/>
      <c r="E183" s="74"/>
      <c r="F183" s="74"/>
      <c r="G183" s="74"/>
      <c r="H183" s="74"/>
      <c r="I183" s="74"/>
      <c r="J183" s="74"/>
      <c r="K183" s="74"/>
      <c r="L183" s="74"/>
    </row>
    <row r="184" spans="3:12">
      <c r="C184" s="41"/>
      <c r="D184" s="74"/>
      <c r="E184" s="74"/>
      <c r="F184" s="74"/>
      <c r="G184" s="74"/>
      <c r="H184" s="74"/>
      <c r="I184" s="74"/>
      <c r="J184" s="74"/>
      <c r="K184" s="74"/>
      <c r="L184" s="74"/>
    </row>
    <row r="185" spans="3:12">
      <c r="C185" s="41"/>
      <c r="D185" s="74"/>
      <c r="E185" s="74"/>
      <c r="F185" s="74"/>
      <c r="G185" s="74"/>
      <c r="H185" s="74"/>
      <c r="I185" s="74"/>
      <c r="J185" s="74"/>
      <c r="K185" s="74"/>
      <c r="L185" s="74"/>
    </row>
    <row r="186" spans="3:12">
      <c r="C186" s="41"/>
      <c r="D186" s="74"/>
      <c r="E186" s="74"/>
      <c r="F186" s="74"/>
      <c r="G186" s="74"/>
      <c r="H186" s="74"/>
      <c r="I186" s="74"/>
      <c r="J186" s="74"/>
      <c r="K186" s="74"/>
      <c r="L186" s="74"/>
    </row>
    <row r="187" spans="3:12">
      <c r="C187" s="41"/>
      <c r="D187" s="74"/>
      <c r="E187" s="74"/>
      <c r="F187" s="74"/>
      <c r="G187" s="74"/>
      <c r="H187" s="74"/>
      <c r="I187" s="74"/>
      <c r="J187" s="74"/>
      <c r="K187" s="74"/>
      <c r="L187" s="74"/>
    </row>
    <row r="188" spans="3:12">
      <c r="C188" s="41"/>
      <c r="D188" s="74"/>
      <c r="E188" s="74"/>
      <c r="F188" s="74"/>
      <c r="G188" s="74"/>
      <c r="H188" s="74"/>
      <c r="I188" s="74"/>
      <c r="J188" s="74"/>
      <c r="K188" s="74"/>
      <c r="L188" s="74"/>
    </row>
    <row r="189" spans="3:12">
      <c r="C189" s="41"/>
      <c r="D189" s="74"/>
      <c r="E189" s="74"/>
      <c r="F189" s="74"/>
      <c r="G189" s="74"/>
      <c r="H189" s="74"/>
      <c r="I189" s="74"/>
      <c r="J189" s="74"/>
      <c r="K189" s="74"/>
      <c r="L189" s="74"/>
    </row>
    <row r="190" spans="3:12">
      <c r="C190" s="41"/>
      <c r="D190" s="74"/>
      <c r="E190" s="74"/>
      <c r="F190" s="74"/>
      <c r="G190" s="74"/>
      <c r="H190" s="74"/>
      <c r="I190" s="74"/>
      <c r="J190" s="74"/>
      <c r="K190" s="74"/>
      <c r="L190" s="74"/>
    </row>
    <row r="191" spans="3:12">
      <c r="C191" s="41"/>
      <c r="D191" s="74"/>
      <c r="E191" s="74"/>
      <c r="F191" s="74"/>
      <c r="G191" s="74"/>
      <c r="H191" s="74"/>
      <c r="I191" s="74"/>
      <c r="J191" s="74"/>
      <c r="K191" s="74"/>
      <c r="L191" s="74"/>
    </row>
    <row r="192" spans="3:12">
      <c r="C192" s="41"/>
      <c r="D192" s="74"/>
      <c r="E192" s="74"/>
      <c r="F192" s="74"/>
      <c r="G192" s="74"/>
      <c r="H192" s="74"/>
      <c r="I192" s="74"/>
      <c r="J192" s="74"/>
      <c r="K192" s="74"/>
      <c r="L192" s="74"/>
    </row>
    <row r="193" spans="3:12">
      <c r="C193" s="41"/>
      <c r="D193" s="74"/>
      <c r="E193" s="74"/>
      <c r="F193" s="74"/>
      <c r="G193" s="74"/>
      <c r="H193" s="74"/>
      <c r="I193" s="74"/>
      <c r="J193" s="74"/>
      <c r="K193" s="74"/>
      <c r="L193" s="74"/>
    </row>
    <row r="194" spans="3:12">
      <c r="C194" s="41"/>
      <c r="D194" s="74"/>
      <c r="E194" s="74"/>
      <c r="F194" s="74"/>
      <c r="G194" s="74"/>
      <c r="H194" s="74"/>
      <c r="I194" s="74"/>
      <c r="J194" s="74"/>
      <c r="K194" s="74"/>
      <c r="L194" s="74"/>
    </row>
    <row r="195" spans="3:12">
      <c r="C195" s="41"/>
      <c r="D195" s="74"/>
      <c r="E195" s="74"/>
      <c r="F195" s="74"/>
      <c r="G195" s="74"/>
      <c r="H195" s="74"/>
      <c r="I195" s="74"/>
      <c r="J195" s="74"/>
      <c r="K195" s="74"/>
      <c r="L195" s="74"/>
    </row>
    <row r="196" spans="3:12">
      <c r="C196" s="41"/>
      <c r="D196" s="74"/>
      <c r="E196" s="74"/>
      <c r="F196" s="74"/>
      <c r="G196" s="74"/>
      <c r="H196" s="74"/>
      <c r="I196" s="74"/>
      <c r="J196" s="74"/>
      <c r="K196" s="74"/>
      <c r="L196" s="74"/>
    </row>
    <row r="197" spans="3:12">
      <c r="C197" s="41"/>
      <c r="D197" s="74"/>
      <c r="E197" s="74"/>
      <c r="F197" s="74"/>
      <c r="G197" s="74"/>
      <c r="H197" s="74"/>
      <c r="I197" s="74"/>
      <c r="J197" s="74"/>
      <c r="K197" s="74"/>
      <c r="L197" s="74"/>
    </row>
    <row r="198" spans="3:12">
      <c r="C198" s="41"/>
      <c r="D198" s="74"/>
      <c r="E198" s="74"/>
      <c r="F198" s="74"/>
      <c r="G198" s="74"/>
      <c r="H198" s="74"/>
      <c r="I198" s="74"/>
      <c r="J198" s="74"/>
      <c r="K198" s="74"/>
      <c r="L198" s="74"/>
    </row>
    <row r="199" spans="3:12">
      <c r="C199" s="41"/>
      <c r="D199" s="74"/>
      <c r="E199" s="74"/>
      <c r="F199" s="74"/>
      <c r="G199" s="74"/>
      <c r="H199" s="74"/>
      <c r="I199" s="74"/>
      <c r="J199" s="74"/>
      <c r="K199" s="74"/>
      <c r="L199" s="74"/>
    </row>
    <row r="200" spans="3:12">
      <c r="C200" s="41"/>
      <c r="D200" s="74"/>
      <c r="E200" s="74"/>
      <c r="F200" s="74"/>
      <c r="G200" s="74"/>
      <c r="H200" s="74"/>
      <c r="I200" s="74"/>
      <c r="J200" s="74"/>
      <c r="K200" s="74"/>
      <c r="L200" s="74"/>
    </row>
    <row r="201" spans="3:12">
      <c r="C201" s="41"/>
      <c r="D201" s="74"/>
      <c r="E201" s="74"/>
      <c r="F201" s="74"/>
      <c r="G201" s="74"/>
      <c r="H201" s="74"/>
      <c r="I201" s="74"/>
      <c r="J201" s="74"/>
      <c r="K201" s="74"/>
      <c r="L201" s="74"/>
    </row>
    <row r="202" spans="3:12">
      <c r="C202" s="41"/>
      <c r="D202" s="74"/>
      <c r="E202" s="74"/>
      <c r="F202" s="74"/>
      <c r="G202" s="74"/>
      <c r="H202" s="74"/>
      <c r="I202" s="74"/>
      <c r="J202" s="74"/>
      <c r="K202" s="74"/>
      <c r="L202" s="74"/>
    </row>
    <row r="203" spans="3:12">
      <c r="C203" s="41"/>
      <c r="D203" s="74"/>
      <c r="E203" s="74"/>
      <c r="F203" s="74"/>
      <c r="G203" s="74"/>
      <c r="H203" s="74"/>
      <c r="I203" s="74"/>
      <c r="J203" s="74"/>
      <c r="K203" s="74"/>
      <c r="L203" s="74"/>
    </row>
    <row r="204" spans="3:12">
      <c r="C204" s="41"/>
      <c r="D204" s="74"/>
      <c r="E204" s="74"/>
      <c r="F204" s="74"/>
      <c r="G204" s="74"/>
      <c r="H204" s="74"/>
      <c r="I204" s="74"/>
      <c r="J204" s="74"/>
      <c r="K204" s="74"/>
      <c r="L204" s="74"/>
    </row>
    <row r="205" spans="3:12">
      <c r="C205" s="41"/>
      <c r="D205" s="74"/>
      <c r="E205" s="74"/>
      <c r="F205" s="74"/>
      <c r="G205" s="74"/>
      <c r="H205" s="74"/>
      <c r="I205" s="74"/>
      <c r="J205" s="74"/>
      <c r="K205" s="74"/>
      <c r="L205" s="74"/>
    </row>
    <row r="206" spans="3:12">
      <c r="C206" s="41"/>
      <c r="D206" s="74"/>
      <c r="E206" s="74"/>
      <c r="F206" s="74"/>
      <c r="G206" s="74"/>
      <c r="H206" s="74"/>
      <c r="I206" s="74"/>
      <c r="J206" s="74"/>
      <c r="K206" s="74"/>
      <c r="L206" s="74"/>
    </row>
    <row r="207" spans="3:12">
      <c r="C207" s="41"/>
      <c r="D207" s="74"/>
      <c r="E207" s="74"/>
      <c r="F207" s="74"/>
      <c r="G207" s="74"/>
      <c r="H207" s="74"/>
      <c r="I207" s="74"/>
      <c r="J207" s="74"/>
      <c r="K207" s="74"/>
      <c r="L207" s="74"/>
    </row>
    <row r="208" spans="3:12">
      <c r="C208" s="41"/>
      <c r="D208" s="74"/>
      <c r="E208" s="74"/>
      <c r="F208" s="74"/>
      <c r="G208" s="74"/>
      <c r="H208" s="74"/>
      <c r="I208" s="74"/>
      <c r="J208" s="74"/>
      <c r="K208" s="74"/>
      <c r="L208" s="74"/>
    </row>
    <row r="209" spans="3:12">
      <c r="C209" s="41"/>
      <c r="D209" s="74"/>
      <c r="E209" s="74"/>
      <c r="F209" s="74"/>
      <c r="G209" s="74"/>
      <c r="H209" s="74"/>
      <c r="I209" s="74"/>
      <c r="J209" s="74"/>
      <c r="K209" s="74"/>
      <c r="L209" s="74"/>
    </row>
    <row r="210" spans="3:12">
      <c r="C210" s="41"/>
      <c r="D210" s="74"/>
      <c r="E210" s="74"/>
      <c r="F210" s="74"/>
      <c r="G210" s="74"/>
      <c r="H210" s="74"/>
      <c r="I210" s="74"/>
      <c r="J210" s="74"/>
      <c r="K210" s="74"/>
      <c r="L210" s="74"/>
    </row>
    <row r="211" spans="3:12">
      <c r="C211" s="41"/>
      <c r="D211" s="74"/>
      <c r="E211" s="74"/>
      <c r="F211" s="74"/>
      <c r="G211" s="74"/>
      <c r="H211" s="74"/>
      <c r="I211" s="74"/>
      <c r="J211" s="74"/>
      <c r="K211" s="74"/>
      <c r="L211" s="74"/>
    </row>
    <row r="212" spans="3:12">
      <c r="C212" s="41"/>
      <c r="D212" s="74"/>
      <c r="E212" s="74"/>
      <c r="F212" s="74"/>
      <c r="G212" s="74"/>
      <c r="H212" s="74"/>
      <c r="I212" s="74"/>
      <c r="J212" s="74"/>
      <c r="K212" s="74"/>
      <c r="L212" s="74"/>
    </row>
    <row r="213" spans="3:12">
      <c r="C213" s="41"/>
      <c r="D213" s="41"/>
      <c r="E213" s="41"/>
      <c r="F213" s="41"/>
      <c r="G213" s="41"/>
      <c r="H213" s="41"/>
      <c r="I213" s="41"/>
    </row>
    <row r="214" spans="3:12">
      <c r="C214" s="41"/>
      <c r="D214" s="41"/>
      <c r="E214" s="41"/>
      <c r="F214" s="41"/>
      <c r="G214" s="41"/>
      <c r="H214" s="41"/>
      <c r="I214" s="41"/>
    </row>
    <row r="215" spans="3:12">
      <c r="C215" s="41"/>
      <c r="D215" s="41"/>
      <c r="E215" s="41"/>
      <c r="F215" s="41"/>
      <c r="G215" s="41"/>
      <c r="H215" s="41"/>
      <c r="I215" s="41"/>
    </row>
    <row r="216" spans="3:12">
      <c r="C216" s="41"/>
      <c r="D216" s="41"/>
      <c r="E216" s="41"/>
      <c r="F216" s="41"/>
      <c r="G216" s="41"/>
      <c r="H216" s="41"/>
      <c r="I216" s="41"/>
    </row>
    <row r="217" spans="3:12">
      <c r="C217" s="41"/>
      <c r="D217" s="41"/>
      <c r="E217" s="41"/>
      <c r="F217" s="41"/>
      <c r="G217" s="41"/>
      <c r="H217" s="41"/>
      <c r="I217" s="41"/>
    </row>
    <row r="218" spans="3:12">
      <c r="C218" s="41"/>
      <c r="D218" s="41"/>
      <c r="E218" s="41"/>
      <c r="F218" s="41"/>
      <c r="G218" s="41"/>
      <c r="H218" s="41"/>
      <c r="I218" s="41"/>
    </row>
    <row r="219" spans="3:12">
      <c r="C219" s="41"/>
      <c r="D219" s="41"/>
      <c r="E219" s="41"/>
      <c r="F219" s="41"/>
      <c r="G219" s="41"/>
      <c r="H219" s="41"/>
      <c r="I219" s="41"/>
    </row>
    <row r="220" spans="3:12">
      <c r="C220" s="41"/>
      <c r="D220" s="41"/>
      <c r="E220" s="41"/>
      <c r="F220" s="41"/>
      <c r="G220" s="41"/>
      <c r="H220" s="41"/>
      <c r="I220" s="41"/>
    </row>
    <row r="221" spans="3:12">
      <c r="C221" s="41"/>
      <c r="D221" s="41"/>
      <c r="E221" s="41"/>
      <c r="F221" s="41"/>
      <c r="G221" s="41"/>
      <c r="H221" s="41"/>
      <c r="I221" s="41"/>
    </row>
    <row r="222" spans="3:12">
      <c r="C222" s="41"/>
      <c r="D222" s="41"/>
      <c r="E222" s="41"/>
      <c r="F222" s="41"/>
      <c r="G222" s="41"/>
      <c r="H222" s="41"/>
      <c r="I222" s="41"/>
    </row>
    <row r="223" spans="3:12">
      <c r="C223" s="41"/>
      <c r="D223" s="41"/>
      <c r="E223" s="41"/>
      <c r="F223" s="41"/>
      <c r="G223" s="41"/>
      <c r="H223" s="41"/>
      <c r="I223" s="41"/>
    </row>
    <row r="224" spans="3:12">
      <c r="C224" s="41"/>
      <c r="D224" s="41"/>
      <c r="E224" s="41"/>
      <c r="F224" s="41"/>
      <c r="G224" s="41"/>
      <c r="H224" s="41"/>
      <c r="I224" s="41"/>
    </row>
    <row r="225" spans="3:9">
      <c r="C225" s="41"/>
      <c r="D225" s="41"/>
      <c r="E225" s="41"/>
      <c r="F225" s="41"/>
      <c r="G225" s="41"/>
      <c r="H225" s="41"/>
      <c r="I225" s="41"/>
    </row>
    <row r="226" spans="3:9">
      <c r="C226" s="41"/>
      <c r="D226" s="41"/>
      <c r="E226" s="41"/>
      <c r="F226" s="41"/>
      <c r="G226" s="41"/>
      <c r="H226" s="41"/>
      <c r="I226" s="41"/>
    </row>
    <row r="227" spans="3:9">
      <c r="C227" s="41"/>
      <c r="D227" s="41"/>
      <c r="E227" s="41"/>
      <c r="F227" s="41"/>
      <c r="G227" s="41"/>
      <c r="H227" s="41"/>
      <c r="I227" s="41"/>
    </row>
    <row r="228" spans="3:9">
      <c r="C228" s="41"/>
      <c r="D228" s="41"/>
      <c r="E228" s="41"/>
      <c r="F228" s="41"/>
      <c r="G228" s="41"/>
      <c r="H228" s="41"/>
      <c r="I228" s="41"/>
    </row>
    <row r="229" spans="3:9">
      <c r="C229" s="41"/>
      <c r="D229" s="41"/>
      <c r="E229" s="41"/>
      <c r="F229" s="41"/>
      <c r="G229" s="41"/>
      <c r="H229" s="41"/>
      <c r="I229" s="41"/>
    </row>
    <row r="230" spans="3:9">
      <c r="C230" s="41"/>
      <c r="D230" s="41"/>
      <c r="E230" s="41"/>
      <c r="F230" s="41"/>
      <c r="G230" s="41"/>
      <c r="H230" s="41"/>
      <c r="I230" s="41"/>
    </row>
    <row r="231" spans="3:9">
      <c r="C231" s="41"/>
      <c r="D231" s="41"/>
      <c r="E231" s="41"/>
      <c r="F231" s="41"/>
      <c r="G231" s="41"/>
      <c r="H231" s="41"/>
      <c r="I231" s="41"/>
    </row>
    <row r="232" spans="3:9">
      <c r="C232" s="41"/>
      <c r="D232" s="41"/>
      <c r="E232" s="41"/>
      <c r="F232" s="41"/>
      <c r="G232" s="41"/>
      <c r="H232" s="41"/>
      <c r="I232" s="41"/>
    </row>
    <row r="233" spans="3:9">
      <c r="C233" s="41"/>
      <c r="D233" s="41"/>
      <c r="E233" s="41"/>
      <c r="F233" s="41"/>
      <c r="G233" s="41"/>
      <c r="H233" s="41"/>
      <c r="I233" s="41"/>
    </row>
    <row r="234" spans="3:9">
      <c r="C234" s="41"/>
      <c r="D234" s="41"/>
      <c r="E234" s="41"/>
      <c r="F234" s="41"/>
      <c r="G234" s="41"/>
      <c r="H234" s="41"/>
      <c r="I234" s="41"/>
    </row>
    <row r="235" spans="3:9">
      <c r="C235" s="41"/>
      <c r="D235" s="41"/>
      <c r="E235" s="41"/>
      <c r="F235" s="41"/>
      <c r="G235" s="41"/>
      <c r="H235" s="41"/>
      <c r="I235" s="41"/>
    </row>
    <row r="236" spans="3:9">
      <c r="C236" s="41"/>
      <c r="D236" s="41"/>
      <c r="E236" s="41"/>
      <c r="F236" s="41"/>
      <c r="G236" s="41"/>
      <c r="H236" s="41"/>
      <c r="I236" s="41"/>
    </row>
    <row r="237" spans="3:9">
      <c r="C237" s="41"/>
      <c r="D237" s="41"/>
      <c r="E237" s="41"/>
      <c r="F237" s="41"/>
      <c r="G237" s="41"/>
      <c r="H237" s="41"/>
      <c r="I237" s="41"/>
    </row>
    <row r="238" spans="3:9">
      <c r="C238" s="41"/>
      <c r="D238" s="41"/>
      <c r="E238" s="41"/>
      <c r="F238" s="41"/>
      <c r="G238" s="41"/>
      <c r="H238" s="41"/>
      <c r="I238" s="41"/>
    </row>
    <row r="239" spans="3:9">
      <c r="C239" s="41"/>
      <c r="D239" s="41"/>
      <c r="E239" s="41"/>
      <c r="F239" s="41"/>
      <c r="G239" s="41"/>
      <c r="H239" s="41"/>
      <c r="I239" s="41"/>
    </row>
    <row r="240" spans="3:9">
      <c r="C240" s="41"/>
      <c r="D240" s="41"/>
      <c r="E240" s="41"/>
      <c r="F240" s="41"/>
      <c r="G240" s="41"/>
      <c r="H240" s="41"/>
      <c r="I240" s="41"/>
    </row>
    <row r="241" spans="3:9">
      <c r="C241" s="41"/>
      <c r="D241" s="41"/>
      <c r="E241" s="41"/>
      <c r="F241" s="41"/>
      <c r="G241" s="41"/>
      <c r="H241" s="41"/>
      <c r="I241" s="41"/>
    </row>
    <row r="242" spans="3:9">
      <c r="C242" s="41"/>
      <c r="D242" s="41"/>
      <c r="E242" s="41"/>
      <c r="F242" s="41"/>
      <c r="G242" s="41"/>
      <c r="H242" s="41"/>
      <c r="I242" s="41"/>
    </row>
  </sheetData>
  <mergeCells count="6">
    <mergeCell ref="E146:F146"/>
    <mergeCell ref="H146:I146"/>
    <mergeCell ref="H147:I147"/>
    <mergeCell ref="G157:H158"/>
    <mergeCell ref="I157:J157"/>
    <mergeCell ref="I158:J1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5"/>
  <sheetViews>
    <sheetView workbookViewId="0"/>
  </sheetViews>
  <sheetFormatPr defaultRowHeight="15"/>
  <cols>
    <col min="1" max="1" width="38.5703125" style="3" customWidth="1"/>
    <col min="2" max="2" width="14.7109375" style="3" customWidth="1"/>
    <col min="3" max="3" width="11.7109375" style="3" customWidth="1"/>
    <col min="4" max="8" width="10.140625" style="3" customWidth="1"/>
    <col min="9" max="9" width="13.5703125" style="3" customWidth="1"/>
    <col min="10" max="12" width="10.140625" style="3" customWidth="1"/>
    <col min="13" max="13" width="17.7109375" style="3" customWidth="1"/>
    <col min="14" max="16384" width="9.140625" style="3"/>
  </cols>
  <sheetData>
    <row r="1" spans="1:22">
      <c r="A1" s="1" t="s">
        <v>109</v>
      </c>
      <c r="B1" s="2"/>
      <c r="C1" s="2"/>
      <c r="D1" s="2"/>
      <c r="E1" s="2"/>
      <c r="F1" s="2"/>
      <c r="G1" s="2"/>
      <c r="H1" s="2"/>
      <c r="I1" s="2"/>
    </row>
    <row r="2" spans="1:22" ht="31.15" customHeight="1">
      <c r="A2" s="4"/>
      <c r="B2" s="5" t="s">
        <v>1</v>
      </c>
      <c r="C2" s="6" t="s">
        <v>2</v>
      </c>
      <c r="D2" s="6"/>
      <c r="E2" s="6"/>
      <c r="F2" s="6"/>
      <c r="G2" s="6"/>
      <c r="H2" s="6"/>
      <c r="I2" s="6"/>
    </row>
    <row r="3" spans="1:22" ht="90">
      <c r="A3" s="7"/>
      <c r="B3" s="8"/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22">
      <c r="A4" s="10"/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2" t="s">
        <v>16</v>
      </c>
      <c r="I4" s="12" t="s">
        <v>17</v>
      </c>
      <c r="O4" s="13"/>
      <c r="S4" s="15"/>
      <c r="V4" s="15"/>
    </row>
    <row r="5" spans="1:22">
      <c r="A5" s="16" t="s">
        <v>18</v>
      </c>
    </row>
    <row r="6" spans="1:22">
      <c r="A6" s="17" t="s">
        <v>19</v>
      </c>
      <c r="B6" s="18"/>
      <c r="C6" s="18"/>
      <c r="D6" s="18"/>
      <c r="E6" s="18"/>
      <c r="F6" s="18"/>
      <c r="G6" s="18"/>
      <c r="H6" s="18"/>
      <c r="I6" s="18"/>
    </row>
    <row r="7" spans="1:22" ht="30">
      <c r="A7" s="8" t="s">
        <v>20</v>
      </c>
      <c r="B7" s="88">
        <v>1214.8699999999999</v>
      </c>
      <c r="C7" s="88">
        <v>39.345836095999999</v>
      </c>
      <c r="D7" s="88">
        <v>39.345836095999999</v>
      </c>
      <c r="E7" s="88">
        <v>887.43733530790223</v>
      </c>
      <c r="F7" s="88">
        <v>288.08682859609775</v>
      </c>
      <c r="G7" s="88"/>
      <c r="H7" s="88">
        <v>1214.8700000000001</v>
      </c>
      <c r="I7" s="88">
        <v>0</v>
      </c>
    </row>
    <row r="8" spans="1:22">
      <c r="A8" s="8" t="s">
        <v>21</v>
      </c>
      <c r="B8" s="88">
        <v>10.539</v>
      </c>
      <c r="C8" s="88">
        <v>10.539</v>
      </c>
      <c r="D8" s="88">
        <v>10.539</v>
      </c>
      <c r="E8" s="88">
        <v>0</v>
      </c>
      <c r="F8" s="88">
        <v>0</v>
      </c>
      <c r="G8" s="88"/>
      <c r="H8" s="88">
        <v>10.539</v>
      </c>
      <c r="I8" s="88">
        <v>0</v>
      </c>
    </row>
    <row r="9" spans="1:22" ht="30">
      <c r="A9" s="8" t="s">
        <v>22</v>
      </c>
      <c r="B9" s="88">
        <v>355.73700000000002</v>
      </c>
      <c r="C9" s="88">
        <v>355.73699999999997</v>
      </c>
      <c r="D9" s="88">
        <v>86.095213404175212</v>
      </c>
      <c r="E9" s="88">
        <v>0</v>
      </c>
      <c r="F9" s="88">
        <v>0</v>
      </c>
      <c r="G9" s="88"/>
      <c r="H9" s="88">
        <v>355.73699999999997</v>
      </c>
      <c r="I9" s="88">
        <v>0</v>
      </c>
    </row>
    <row r="10" spans="1:22">
      <c r="A10" s="8" t="s">
        <v>23</v>
      </c>
      <c r="B10" s="89">
        <v>1390.046</v>
      </c>
      <c r="C10" s="89">
        <v>1390.046</v>
      </c>
      <c r="D10" s="89">
        <v>1390.046</v>
      </c>
      <c r="E10" s="89">
        <v>0</v>
      </c>
      <c r="F10" s="88">
        <v>0</v>
      </c>
      <c r="G10" s="88"/>
      <c r="H10" s="88">
        <v>1390.046</v>
      </c>
      <c r="I10" s="88">
        <v>0</v>
      </c>
    </row>
    <row r="11" spans="1:22">
      <c r="A11" s="8" t="s">
        <v>24</v>
      </c>
      <c r="B11" s="89"/>
      <c r="C11" s="89"/>
      <c r="D11" s="89"/>
      <c r="E11" s="89"/>
      <c r="F11" s="88"/>
      <c r="G11" s="88"/>
      <c r="H11" s="88">
        <v>0</v>
      </c>
      <c r="I11" s="88">
        <v>0</v>
      </c>
    </row>
    <row r="12" spans="1:22">
      <c r="A12" s="8" t="s">
        <v>25</v>
      </c>
      <c r="B12" s="89">
        <v>83.7</v>
      </c>
      <c r="C12" s="89">
        <v>83.7</v>
      </c>
      <c r="D12" s="89">
        <v>83.7</v>
      </c>
      <c r="E12" s="89">
        <v>0</v>
      </c>
      <c r="F12" s="88">
        <v>0</v>
      </c>
      <c r="G12" s="88"/>
      <c r="H12" s="88">
        <v>83.7</v>
      </c>
      <c r="I12" s="88">
        <v>0</v>
      </c>
    </row>
    <row r="13" spans="1:22" ht="30">
      <c r="A13" s="8" t="s">
        <v>26</v>
      </c>
      <c r="B13" s="89">
        <v>83.7</v>
      </c>
      <c r="C13" s="89">
        <v>83.7</v>
      </c>
      <c r="D13" s="89">
        <v>83.7</v>
      </c>
      <c r="E13" s="89">
        <v>0</v>
      </c>
      <c r="F13" s="88">
        <v>0</v>
      </c>
      <c r="G13" s="88"/>
      <c r="H13" s="88">
        <v>83.7</v>
      </c>
      <c r="I13" s="88">
        <v>0</v>
      </c>
    </row>
    <row r="14" spans="1:22">
      <c r="A14" s="8" t="s">
        <v>27</v>
      </c>
      <c r="B14" s="89">
        <v>3054.8919999999998</v>
      </c>
      <c r="C14" s="89">
        <v>1879.3678360960002</v>
      </c>
      <c r="D14" s="89">
        <v>1609.7260495001753</v>
      </c>
      <c r="E14" s="89">
        <v>887.43733530790223</v>
      </c>
      <c r="F14" s="88">
        <v>288.08682859609775</v>
      </c>
      <c r="G14" s="88"/>
      <c r="H14" s="88">
        <v>3054.8920000000003</v>
      </c>
      <c r="I14" s="88">
        <v>0</v>
      </c>
    </row>
    <row r="15" spans="1:22">
      <c r="A15" s="17" t="s">
        <v>28</v>
      </c>
      <c r="B15" s="89"/>
      <c r="C15" s="89"/>
      <c r="D15" s="89"/>
      <c r="E15" s="89"/>
      <c r="F15" s="88"/>
      <c r="G15" s="88"/>
      <c r="H15" s="88"/>
      <c r="I15" s="88"/>
    </row>
    <row r="16" spans="1:22">
      <c r="A16" s="8" t="s">
        <v>29</v>
      </c>
      <c r="B16" s="89">
        <v>2357.8289999999997</v>
      </c>
      <c r="C16" s="89">
        <v>2357.8289999999997</v>
      </c>
      <c r="D16" s="89">
        <v>638.30092732358025</v>
      </c>
      <c r="E16" s="89">
        <v>0</v>
      </c>
      <c r="F16" s="88">
        <v>0</v>
      </c>
      <c r="G16" s="88"/>
      <c r="H16" s="88">
        <v>2357.8289999999997</v>
      </c>
      <c r="I16" s="88">
        <v>0</v>
      </c>
    </row>
    <row r="17" spans="1:22" ht="30">
      <c r="A17" s="8" t="s">
        <v>30</v>
      </c>
      <c r="B17" s="89">
        <v>932.60199999999998</v>
      </c>
      <c r="C17" s="89">
        <v>932.60200000000009</v>
      </c>
      <c r="D17" s="89">
        <v>259.51727326873555</v>
      </c>
      <c r="E17" s="89">
        <v>0</v>
      </c>
      <c r="F17" s="88">
        <v>0</v>
      </c>
      <c r="G17" s="88"/>
      <c r="H17" s="88">
        <v>932.60200000000009</v>
      </c>
      <c r="I17" s="88">
        <v>0</v>
      </c>
    </row>
    <row r="18" spans="1:22">
      <c r="A18" s="8" t="s">
        <v>31</v>
      </c>
      <c r="B18" s="88">
        <v>23.864573914782955</v>
      </c>
      <c r="C18" s="88">
        <v>23.864573914782955</v>
      </c>
      <c r="D18" s="88">
        <v>6.6408490975621595</v>
      </c>
      <c r="E18" s="88">
        <v>0</v>
      </c>
      <c r="F18" s="88">
        <v>0</v>
      </c>
      <c r="G18" s="88"/>
      <c r="H18" s="88">
        <v>23.864573914782955</v>
      </c>
      <c r="I18" s="88">
        <v>0</v>
      </c>
    </row>
    <row r="19" spans="1:22">
      <c r="A19" s="8" t="s">
        <v>32</v>
      </c>
      <c r="B19" s="88">
        <v>248.35342608521705</v>
      </c>
      <c r="C19" s="88">
        <v>248.35342608521705</v>
      </c>
      <c r="D19" s="88">
        <v>106.23193695060333</v>
      </c>
      <c r="E19" s="88">
        <v>0</v>
      </c>
      <c r="F19" s="88">
        <v>0</v>
      </c>
      <c r="G19" s="88"/>
      <c r="H19" s="88">
        <v>248.35342608521705</v>
      </c>
      <c r="I19" s="88">
        <v>0</v>
      </c>
    </row>
    <row r="20" spans="1:22">
      <c r="A20" s="8" t="s">
        <v>33</v>
      </c>
      <c r="B20" s="88">
        <v>3562.6489999999994</v>
      </c>
      <c r="C20" s="88">
        <v>3562.6489999999999</v>
      </c>
      <c r="D20" s="88">
        <v>1010.6909866404814</v>
      </c>
      <c r="E20" s="88">
        <v>0</v>
      </c>
      <c r="F20" s="88">
        <v>0</v>
      </c>
      <c r="G20" s="88"/>
      <c r="H20" s="88">
        <v>3562.6489999999999</v>
      </c>
      <c r="I20" s="88">
        <v>0</v>
      </c>
    </row>
    <row r="21" spans="1:22">
      <c r="A21" s="3" t="s">
        <v>34</v>
      </c>
      <c r="B21" s="88">
        <v>6617.5409999999993</v>
      </c>
      <c r="C21" s="88">
        <v>5442.0168360959997</v>
      </c>
      <c r="D21" s="88">
        <v>2620.4170361406568</v>
      </c>
      <c r="E21" s="88">
        <v>887.43733530790223</v>
      </c>
      <c r="F21" s="88">
        <v>288.08682859609775</v>
      </c>
      <c r="G21" s="88"/>
      <c r="H21" s="88">
        <v>6617.5409999999993</v>
      </c>
      <c r="I21" s="88">
        <v>0</v>
      </c>
      <c r="V21" s="15"/>
    </row>
    <row r="22" spans="1:22">
      <c r="B22" s="88"/>
      <c r="C22" s="88"/>
      <c r="D22" s="88"/>
      <c r="E22" s="88"/>
      <c r="F22" s="88"/>
      <c r="G22" s="88"/>
      <c r="H22" s="88"/>
      <c r="I22" s="88"/>
    </row>
    <row r="23" spans="1:22">
      <c r="A23" s="16" t="s">
        <v>35</v>
      </c>
      <c r="B23" s="88"/>
      <c r="C23" s="88"/>
      <c r="D23" s="88"/>
      <c r="E23" s="88"/>
      <c r="F23" s="88"/>
      <c r="G23" s="88"/>
      <c r="H23" s="88"/>
      <c r="I23" s="88"/>
    </row>
    <row r="24" spans="1:22">
      <c r="A24" s="17" t="s">
        <v>19</v>
      </c>
      <c r="B24" s="88"/>
      <c r="C24" s="88"/>
      <c r="D24" s="88"/>
      <c r="E24" s="88"/>
      <c r="F24" s="88"/>
      <c r="G24" s="88"/>
      <c r="H24" s="88"/>
      <c r="I24" s="88"/>
    </row>
    <row r="25" spans="1:22">
      <c r="A25" s="8" t="s">
        <v>36</v>
      </c>
      <c r="B25" s="90">
        <v>4855.7750000000005</v>
      </c>
      <c r="C25" s="90">
        <v>2891.8804462937533</v>
      </c>
      <c r="D25" s="90">
        <v>2483.5094462937532</v>
      </c>
      <c r="E25" s="90">
        <v>1277.1077174643121</v>
      </c>
      <c r="F25" s="90">
        <v>563.84261359237394</v>
      </c>
      <c r="G25" s="90"/>
      <c r="H25" s="88">
        <v>4732.8307773504393</v>
      </c>
      <c r="I25" s="88">
        <v>-122.9442226495612</v>
      </c>
    </row>
    <row r="26" spans="1:22" ht="30">
      <c r="A26" s="8" t="s">
        <v>37</v>
      </c>
      <c r="B26" s="90">
        <v>109.83</v>
      </c>
      <c r="C26" s="90">
        <v>39.309198491131212</v>
      </c>
      <c r="D26" s="90">
        <v>39.309198491131212</v>
      </c>
      <c r="E26" s="90">
        <v>48.868627643381686</v>
      </c>
      <c r="F26" s="90">
        <v>16.947703478685707</v>
      </c>
      <c r="G26" s="90"/>
      <c r="H26" s="88">
        <v>105.12552961319861</v>
      </c>
      <c r="I26" s="88">
        <v>-4.7044703868013897</v>
      </c>
    </row>
    <row r="27" spans="1:22">
      <c r="A27" s="8" t="s">
        <v>38</v>
      </c>
      <c r="B27" s="90">
        <v>-4.2639999999999997E-2</v>
      </c>
      <c r="C27" s="90">
        <v>-4.2999999999999997E-2</v>
      </c>
      <c r="D27" s="90">
        <v>-4.2999999999999997E-2</v>
      </c>
      <c r="E27" s="90">
        <v>6.9614805206612637E-5</v>
      </c>
      <c r="F27" s="90">
        <v>3.7877884085535557E-5</v>
      </c>
      <c r="G27" s="90"/>
      <c r="H27" s="88">
        <v>-4.2892507310707852E-2</v>
      </c>
      <c r="I27" s="88">
        <v>-2.5250731070785432E-4</v>
      </c>
    </row>
    <row r="28" spans="1:22" ht="30">
      <c r="A28" s="8" t="s">
        <v>39</v>
      </c>
      <c r="B28" s="90">
        <v>6.492</v>
      </c>
      <c r="C28" s="90">
        <v>6.492</v>
      </c>
      <c r="D28" s="90">
        <v>6.492</v>
      </c>
      <c r="E28" s="90">
        <v>0</v>
      </c>
      <c r="F28" s="90">
        <v>0</v>
      </c>
      <c r="G28" s="90"/>
      <c r="H28" s="88">
        <v>6.492</v>
      </c>
      <c r="I28" s="88">
        <v>0</v>
      </c>
    </row>
    <row r="29" spans="1:22">
      <c r="A29" s="8" t="s">
        <v>40</v>
      </c>
      <c r="B29" s="90"/>
      <c r="C29" s="90"/>
      <c r="D29" s="90"/>
      <c r="E29" s="90"/>
      <c r="F29" s="90"/>
      <c r="G29" s="90"/>
      <c r="H29" s="88">
        <v>0</v>
      </c>
      <c r="I29" s="88">
        <v>0</v>
      </c>
    </row>
    <row r="30" spans="1:22">
      <c r="A30" s="8" t="s">
        <v>41</v>
      </c>
      <c r="B30" s="90"/>
      <c r="C30" s="90"/>
      <c r="D30" s="90"/>
      <c r="E30" s="90"/>
      <c r="F30" s="90"/>
      <c r="G30" s="90"/>
      <c r="H30" s="88">
        <v>0</v>
      </c>
      <c r="I30" s="88">
        <v>0</v>
      </c>
    </row>
    <row r="31" spans="1:22">
      <c r="A31" s="8" t="s">
        <v>27</v>
      </c>
      <c r="B31" s="90">
        <v>4972.054360000001</v>
      </c>
      <c r="C31" s="90">
        <v>2937.6386447848845</v>
      </c>
      <c r="D31" s="90">
        <v>2529.2676447848844</v>
      </c>
      <c r="E31" s="90">
        <v>1325.9764147224989</v>
      </c>
      <c r="F31" s="90">
        <v>580.79035494894379</v>
      </c>
      <c r="G31" s="90"/>
      <c r="H31" s="88">
        <v>4844.405414456327</v>
      </c>
      <c r="I31" s="88">
        <v>-127.64894554367402</v>
      </c>
    </row>
    <row r="32" spans="1:22">
      <c r="A32" s="17" t="s">
        <v>28</v>
      </c>
      <c r="B32" s="90"/>
      <c r="C32" s="90"/>
      <c r="D32" s="90"/>
      <c r="E32" s="90"/>
      <c r="F32" s="90"/>
      <c r="G32" s="90"/>
      <c r="H32" s="88"/>
      <c r="I32" s="88"/>
    </row>
    <row r="33" spans="1:9">
      <c r="A33" s="8" t="s">
        <v>42</v>
      </c>
      <c r="B33" s="90">
        <v>2.835</v>
      </c>
      <c r="C33" s="90">
        <v>2.835</v>
      </c>
      <c r="D33" s="90">
        <v>2.835</v>
      </c>
      <c r="E33" s="90">
        <v>0</v>
      </c>
      <c r="F33" s="90">
        <v>0</v>
      </c>
      <c r="G33" s="90"/>
      <c r="H33" s="88">
        <v>2.835</v>
      </c>
      <c r="I33" s="88">
        <v>0</v>
      </c>
    </row>
    <row r="34" spans="1:9" ht="30">
      <c r="A34" s="8" t="s">
        <v>43</v>
      </c>
      <c r="B34" s="90">
        <v>430.46300000000002</v>
      </c>
      <c r="C34" s="90">
        <v>430.46300000000002</v>
      </c>
      <c r="D34" s="90">
        <v>430.46300000000002</v>
      </c>
      <c r="E34" s="90">
        <v>0</v>
      </c>
      <c r="F34" s="90">
        <v>0</v>
      </c>
      <c r="G34" s="90"/>
      <c r="H34" s="88">
        <v>430.46300000000002</v>
      </c>
      <c r="I34" s="88">
        <v>0</v>
      </c>
    </row>
    <row r="35" spans="1:9">
      <c r="A35" s="8" t="s">
        <v>44</v>
      </c>
      <c r="B35" s="91">
        <v>155.351</v>
      </c>
      <c r="C35" s="88">
        <v>155.351</v>
      </c>
      <c r="D35" s="88">
        <v>155.351</v>
      </c>
      <c r="E35" s="88">
        <v>0</v>
      </c>
      <c r="F35" s="88">
        <v>0</v>
      </c>
      <c r="G35" s="88"/>
      <c r="H35" s="88">
        <v>155.351</v>
      </c>
      <c r="I35" s="88">
        <v>0</v>
      </c>
    </row>
    <row r="36" spans="1:9">
      <c r="A36" s="8" t="s">
        <v>45</v>
      </c>
      <c r="B36" s="91">
        <v>155.351</v>
      </c>
      <c r="C36" s="88">
        <v>155.351</v>
      </c>
      <c r="D36" s="88">
        <v>155.351</v>
      </c>
      <c r="E36" s="88">
        <v>0</v>
      </c>
      <c r="F36" s="88">
        <v>0</v>
      </c>
      <c r="G36" s="88"/>
      <c r="H36" s="88">
        <v>155.351</v>
      </c>
      <c r="I36" s="88">
        <v>0</v>
      </c>
    </row>
    <row r="37" spans="1:9">
      <c r="A37" s="8" t="s">
        <v>46</v>
      </c>
      <c r="B37" s="91">
        <v>588.649</v>
      </c>
      <c r="C37" s="88">
        <v>588.649</v>
      </c>
      <c r="D37" s="88">
        <v>588.649</v>
      </c>
      <c r="E37" s="88">
        <v>0</v>
      </c>
      <c r="F37" s="88">
        <v>0</v>
      </c>
      <c r="G37" s="88"/>
      <c r="H37" s="88">
        <v>588.649</v>
      </c>
      <c r="I37" s="88">
        <v>0</v>
      </c>
    </row>
    <row r="38" spans="1:9">
      <c r="A38" s="3" t="s">
        <v>34</v>
      </c>
      <c r="B38" s="91">
        <v>5560.7033600000013</v>
      </c>
      <c r="C38" s="88">
        <v>3526.2876447848844</v>
      </c>
      <c r="D38" s="88">
        <v>3117.9166447848843</v>
      </c>
      <c r="E38" s="88">
        <v>1325.9764147224989</v>
      </c>
      <c r="F38" s="88">
        <v>580.79035494894379</v>
      </c>
      <c r="G38" s="88"/>
      <c r="H38" s="88">
        <v>5433.0544144563273</v>
      </c>
      <c r="I38" s="88">
        <v>-127.64894554367402</v>
      </c>
    </row>
    <row r="39" spans="1:9">
      <c r="A39" s="8"/>
      <c r="B39" s="88"/>
      <c r="C39" s="88"/>
      <c r="D39" s="88"/>
      <c r="E39" s="88"/>
      <c r="F39" s="88"/>
      <c r="G39" s="88"/>
      <c r="H39" s="88"/>
      <c r="I39" s="88"/>
    </row>
    <row r="40" spans="1:9">
      <c r="A40" s="16" t="s">
        <v>47</v>
      </c>
      <c r="B40" s="88"/>
      <c r="C40" s="88"/>
      <c r="D40" s="88"/>
      <c r="E40" s="88"/>
      <c r="F40" s="88"/>
      <c r="G40" s="88"/>
      <c r="H40" s="88"/>
      <c r="I40" s="88"/>
    </row>
    <row r="41" spans="1:9">
      <c r="A41" s="17" t="s">
        <v>19</v>
      </c>
      <c r="B41" s="88"/>
      <c r="C41" s="88"/>
      <c r="D41" s="88"/>
      <c r="E41" s="88"/>
      <c r="F41" s="88"/>
      <c r="G41" s="88"/>
      <c r="H41" s="88"/>
      <c r="I41" s="88"/>
    </row>
    <row r="42" spans="1:9">
      <c r="A42" s="8" t="s">
        <v>48</v>
      </c>
      <c r="B42" s="91">
        <v>2512.9207999999999</v>
      </c>
      <c r="C42" s="88">
        <v>29.792089059999999</v>
      </c>
      <c r="D42" s="88">
        <v>29.792089059999999</v>
      </c>
      <c r="E42" s="88">
        <v>2229.6773507963344</v>
      </c>
      <c r="F42" s="88">
        <v>240.67624706937048</v>
      </c>
      <c r="G42" s="88"/>
      <c r="H42" s="88">
        <v>2500.1456869257049</v>
      </c>
      <c r="I42" s="88">
        <v>-12.77511307429495</v>
      </c>
    </row>
    <row r="43" spans="1:9">
      <c r="A43" s="8" t="s">
        <v>49</v>
      </c>
      <c r="B43" s="91"/>
      <c r="C43" s="88"/>
      <c r="D43" s="88"/>
      <c r="E43" s="88"/>
      <c r="F43" s="88"/>
      <c r="G43" s="88"/>
      <c r="H43" s="88">
        <v>0</v>
      </c>
      <c r="I43" s="88">
        <v>0</v>
      </c>
    </row>
    <row r="44" spans="1:9">
      <c r="A44" s="8" t="s">
        <v>50</v>
      </c>
      <c r="B44" s="91">
        <v>857.5</v>
      </c>
      <c r="C44" s="88">
        <v>24.503474559999997</v>
      </c>
      <c r="D44" s="88">
        <v>24.503474559999997</v>
      </c>
      <c r="E44" s="88">
        <v>595.26871587062953</v>
      </c>
      <c r="F44" s="88">
        <v>237.72780956937046</v>
      </c>
      <c r="G44" s="88"/>
      <c r="H44" s="88">
        <v>857.5</v>
      </c>
      <c r="I44" s="88">
        <v>0</v>
      </c>
    </row>
    <row r="45" spans="1:9" ht="20.25" customHeight="1">
      <c r="A45" s="8" t="s">
        <v>51</v>
      </c>
      <c r="B45" s="91">
        <v>1516.7667999999999</v>
      </c>
      <c r="C45" s="88">
        <v>0</v>
      </c>
      <c r="D45" s="88">
        <v>0</v>
      </c>
      <c r="E45" s="88">
        <v>1516.7667999999999</v>
      </c>
      <c r="F45" s="88">
        <v>0</v>
      </c>
      <c r="G45" s="88"/>
      <c r="H45" s="88">
        <v>1516.7667999999999</v>
      </c>
      <c r="I45" s="88">
        <v>0</v>
      </c>
    </row>
    <row r="46" spans="1:9">
      <c r="A46" s="22" t="s">
        <v>52</v>
      </c>
      <c r="B46" s="91"/>
      <c r="C46" s="88">
        <v>0</v>
      </c>
      <c r="D46" s="88">
        <v>0</v>
      </c>
      <c r="E46" s="88"/>
      <c r="F46" s="88">
        <v>0</v>
      </c>
      <c r="G46" s="88"/>
      <c r="H46" s="88">
        <v>0</v>
      </c>
      <c r="I46" s="88">
        <v>0</v>
      </c>
    </row>
    <row r="47" spans="1:9" ht="30">
      <c r="A47" s="8" t="s">
        <v>53</v>
      </c>
      <c r="B47" s="91">
        <v>138.654</v>
      </c>
      <c r="C47" s="88">
        <v>5.2109375</v>
      </c>
      <c r="D47" s="88">
        <v>5.2109375</v>
      </c>
      <c r="E47" s="88">
        <v>117.64183492570506</v>
      </c>
      <c r="F47" s="88">
        <v>2.9484374999999998</v>
      </c>
      <c r="G47" s="88"/>
      <c r="H47" s="88">
        <v>125.80120992570505</v>
      </c>
      <c r="I47" s="88">
        <v>-12.852790074294944</v>
      </c>
    </row>
    <row r="48" spans="1:9">
      <c r="A48" s="8" t="s">
        <v>54</v>
      </c>
      <c r="B48" s="91">
        <v>44.109000000000002</v>
      </c>
      <c r="C48" s="88">
        <v>0</v>
      </c>
      <c r="D48" s="88">
        <v>0</v>
      </c>
      <c r="E48" s="88">
        <v>0</v>
      </c>
      <c r="F48" s="88">
        <v>44.109000000000002</v>
      </c>
      <c r="G48" s="88"/>
      <c r="H48" s="88">
        <v>44.109000000000002</v>
      </c>
      <c r="I48" s="88">
        <v>0</v>
      </c>
    </row>
    <row r="49" spans="1:22">
      <c r="A49" s="8" t="s">
        <v>55</v>
      </c>
      <c r="B49" s="92">
        <v>2557.0297999999998</v>
      </c>
      <c r="C49" s="88">
        <v>29.714412059999997</v>
      </c>
      <c r="D49" s="88">
        <v>29.714412059999997</v>
      </c>
      <c r="E49" s="88">
        <v>2229.6773507963344</v>
      </c>
      <c r="F49" s="88">
        <v>284.78524706937048</v>
      </c>
      <c r="G49" s="88"/>
      <c r="H49" s="88">
        <v>2544.1770099257051</v>
      </c>
      <c r="I49" s="88">
        <v>-12.852790074294717</v>
      </c>
    </row>
    <row r="50" spans="1:22">
      <c r="A50" s="23" t="s">
        <v>56</v>
      </c>
      <c r="B50" s="91"/>
      <c r="C50" s="88"/>
      <c r="D50" s="88"/>
      <c r="E50" s="88"/>
      <c r="F50" s="88"/>
      <c r="G50" s="88"/>
      <c r="H50" s="88"/>
      <c r="I50" s="88"/>
      <c r="V50" s="15"/>
    </row>
    <row r="51" spans="1:22">
      <c r="A51" s="8" t="s">
        <v>46</v>
      </c>
      <c r="B51" s="90">
        <v>12699.758940690739</v>
      </c>
      <c r="C51" s="90">
        <v>10502.083480171996</v>
      </c>
      <c r="D51" s="90">
        <v>3726.8391313981551</v>
      </c>
      <c r="E51" s="90">
        <v>889.436239586223</v>
      </c>
      <c r="F51" s="90">
        <v>1297.3864887262428</v>
      </c>
      <c r="G51" s="90"/>
      <c r="H51" s="88">
        <v>12688.906208484461</v>
      </c>
      <c r="I51" s="88">
        <v>-10.852732206278233</v>
      </c>
    </row>
    <row r="52" spans="1:22">
      <c r="A52" s="8" t="s">
        <v>34</v>
      </c>
      <c r="B52" s="90">
        <v>15256.961740690738</v>
      </c>
      <c r="C52" s="90">
        <v>10531.875569231996</v>
      </c>
      <c r="D52" s="90">
        <v>3756.631220458155</v>
      </c>
      <c r="E52" s="90">
        <v>3119.1135903825575</v>
      </c>
      <c r="F52" s="90">
        <v>1582.1717357956131</v>
      </c>
      <c r="G52" s="90"/>
      <c r="H52" s="88">
        <v>15233.160895410167</v>
      </c>
      <c r="I52" s="88">
        <v>-23.800845280571593</v>
      </c>
    </row>
    <row r="53" spans="1:22">
      <c r="A53" s="22"/>
      <c r="B53" s="88"/>
      <c r="C53" s="88"/>
      <c r="D53" s="88"/>
      <c r="E53" s="88"/>
      <c r="F53" s="88"/>
      <c r="G53" s="88"/>
      <c r="H53" s="88"/>
      <c r="I53" s="88"/>
    </row>
    <row r="54" spans="1:22">
      <c r="A54" s="16" t="s">
        <v>57</v>
      </c>
      <c r="B54" s="88"/>
      <c r="C54" s="88"/>
      <c r="D54" s="88"/>
      <c r="E54" s="88"/>
      <c r="F54" s="88"/>
      <c r="G54" s="88"/>
      <c r="H54" s="88"/>
      <c r="I54" s="88"/>
    </row>
    <row r="55" spans="1:22">
      <c r="A55" s="16"/>
      <c r="B55" s="88"/>
      <c r="C55" s="88"/>
      <c r="D55" s="88"/>
      <c r="E55" s="88"/>
      <c r="F55" s="88"/>
      <c r="G55" s="88"/>
      <c r="H55" s="88"/>
      <c r="I55" s="88"/>
    </row>
    <row r="56" spans="1:22">
      <c r="A56" s="17" t="s">
        <v>58</v>
      </c>
      <c r="B56" s="88"/>
      <c r="C56" s="88"/>
      <c r="D56" s="88"/>
      <c r="E56" s="88"/>
      <c r="F56" s="88"/>
      <c r="G56" s="88"/>
      <c r="H56" s="88"/>
      <c r="I56" s="88"/>
    </row>
    <row r="57" spans="1:22">
      <c r="A57" s="17" t="s">
        <v>19</v>
      </c>
      <c r="B57" s="88"/>
      <c r="C57" s="88"/>
      <c r="D57" s="88"/>
      <c r="E57" s="88"/>
      <c r="F57" s="88"/>
      <c r="G57" s="88"/>
      <c r="H57" s="88"/>
      <c r="I57" s="88"/>
    </row>
    <row r="58" spans="1:22">
      <c r="A58" s="8" t="s">
        <v>59</v>
      </c>
      <c r="B58" s="91">
        <v>21244.98252447</v>
      </c>
      <c r="C58" s="88">
        <v>2046.6528435196503</v>
      </c>
      <c r="D58" s="88">
        <v>2046.6528435196503</v>
      </c>
      <c r="E58" s="88">
        <v>14020.253479948438</v>
      </c>
      <c r="F58" s="88">
        <v>4665.5085945616866</v>
      </c>
      <c r="G58" s="88"/>
      <c r="H58" s="88">
        <v>20732.414918029772</v>
      </c>
      <c r="I58" s="88">
        <v>-512.5676064402287</v>
      </c>
    </row>
    <row r="59" spans="1:22">
      <c r="A59" s="8" t="s">
        <v>49</v>
      </c>
      <c r="B59" s="91"/>
      <c r="C59" s="88"/>
      <c r="D59" s="88"/>
      <c r="E59" s="88"/>
      <c r="F59" s="88"/>
      <c r="G59" s="88"/>
      <c r="H59" s="88">
        <v>0</v>
      </c>
      <c r="I59" s="88">
        <v>0</v>
      </c>
    </row>
    <row r="60" spans="1:22">
      <c r="A60" s="8" t="s">
        <v>60</v>
      </c>
      <c r="B60" s="91">
        <v>1551.2080000000001</v>
      </c>
      <c r="C60" s="88">
        <v>1551.2080000000001</v>
      </c>
      <c r="D60" s="88">
        <v>1551.2080000000001</v>
      </c>
      <c r="E60" s="88">
        <v>0</v>
      </c>
      <c r="F60" s="88">
        <v>0</v>
      </c>
      <c r="G60" s="88"/>
      <c r="H60" s="88">
        <v>1551.2080000000001</v>
      </c>
      <c r="I60" s="88">
        <v>0</v>
      </c>
    </row>
    <row r="61" spans="1:22">
      <c r="A61" s="8" t="s">
        <v>61</v>
      </c>
      <c r="B61" s="91">
        <v>19309.7</v>
      </c>
      <c r="C61" s="88">
        <v>455.41478790792121</v>
      </c>
      <c r="D61" s="88">
        <v>455.41478790792121</v>
      </c>
      <c r="E61" s="88">
        <v>14020.253479948438</v>
      </c>
      <c r="F61" s="88">
        <v>4654.4386501734152</v>
      </c>
      <c r="G61" s="88"/>
      <c r="H61" s="88">
        <v>19130.106918029775</v>
      </c>
      <c r="I61" s="88">
        <v>-179.59308197022619</v>
      </c>
    </row>
    <row r="62" spans="1:22">
      <c r="A62" s="8" t="s">
        <v>62</v>
      </c>
      <c r="B62" s="91">
        <v>384.07452446999997</v>
      </c>
      <c r="C62" s="88">
        <v>40.030055611729018</v>
      </c>
      <c r="D62" s="88">
        <v>40.030055611729018</v>
      </c>
      <c r="E62" s="88">
        <v>0</v>
      </c>
      <c r="F62" s="88">
        <v>11.069944388270979</v>
      </c>
      <c r="G62" s="88"/>
      <c r="H62" s="88">
        <v>51.099999999999994</v>
      </c>
      <c r="I62" s="88">
        <v>-332.97452447000001</v>
      </c>
    </row>
    <row r="63" spans="1:22">
      <c r="A63" s="8" t="s">
        <v>63</v>
      </c>
      <c r="B63" s="91">
        <v>1252.5530820000001</v>
      </c>
      <c r="C63" s="88">
        <v>235.25489394304893</v>
      </c>
      <c r="D63" s="88">
        <v>235.25489394304893</v>
      </c>
      <c r="E63" s="88">
        <v>685.0970322727328</v>
      </c>
      <c r="F63" s="88">
        <v>310.12516021758336</v>
      </c>
      <c r="G63" s="88"/>
      <c r="H63" s="88">
        <v>1230.477086433365</v>
      </c>
      <c r="I63" s="88">
        <v>-22.075995566635129</v>
      </c>
    </row>
    <row r="64" spans="1:22">
      <c r="A64" s="8" t="s">
        <v>64</v>
      </c>
      <c r="B64" s="90">
        <v>125.10000100000001</v>
      </c>
      <c r="C64" s="90">
        <v>2.237961474019051</v>
      </c>
      <c r="D64" s="90">
        <v>2.237961474019051</v>
      </c>
      <c r="E64" s="90">
        <v>85.326441122090358</v>
      </c>
      <c r="F64" s="90">
        <v>35.918672735835798</v>
      </c>
      <c r="G64" s="90"/>
      <c r="H64" s="88">
        <v>123.4830753319452</v>
      </c>
      <c r="I64" s="88">
        <v>-1.6169256680548045</v>
      </c>
    </row>
    <row r="65" spans="1:9">
      <c r="A65" s="8" t="s">
        <v>32</v>
      </c>
      <c r="B65" s="90">
        <v>27.796101610000001</v>
      </c>
      <c r="C65" s="90">
        <v>24.774000000000001</v>
      </c>
      <c r="D65" s="90">
        <v>24.774000000000001</v>
      </c>
      <c r="E65" s="90">
        <v>1.4230919889487651E-3</v>
      </c>
      <c r="F65" s="90">
        <v>1.6701589801340815</v>
      </c>
      <c r="G65" s="90"/>
      <c r="H65" s="88">
        <v>26.445582072123031</v>
      </c>
      <c r="I65" s="88">
        <v>-1.3505195378769699</v>
      </c>
    </row>
    <row r="66" spans="1:9">
      <c r="A66" s="8" t="s">
        <v>55</v>
      </c>
      <c r="B66" s="90">
        <v>22650.43170908</v>
      </c>
      <c r="C66" s="90">
        <v>2308.9196989367179</v>
      </c>
      <c r="D66" s="90">
        <v>2308.9196989367179</v>
      </c>
      <c r="E66" s="90">
        <v>14790.678376435251</v>
      </c>
      <c r="F66" s="90">
        <v>5013.2225864952397</v>
      </c>
      <c r="G66" s="90"/>
      <c r="H66" s="88">
        <v>22112.820661867212</v>
      </c>
      <c r="I66" s="93">
        <v>-537.61104721278753</v>
      </c>
    </row>
    <row r="67" spans="1:9">
      <c r="A67" s="17" t="s">
        <v>28</v>
      </c>
      <c r="B67" s="90"/>
      <c r="C67" s="90"/>
      <c r="D67" s="90"/>
      <c r="E67" s="90"/>
      <c r="F67" s="90"/>
      <c r="G67" s="90"/>
      <c r="H67" s="88"/>
      <c r="I67" s="88"/>
    </row>
    <row r="68" spans="1:9">
      <c r="A68" s="8" t="s">
        <v>65</v>
      </c>
      <c r="B68" s="91">
        <v>1999.9349999999999</v>
      </c>
      <c r="C68" s="88">
        <v>1999.9350000000002</v>
      </c>
      <c r="D68" s="88">
        <v>556.52644741777158</v>
      </c>
      <c r="E68" s="88">
        <v>0</v>
      </c>
      <c r="F68" s="88">
        <v>0</v>
      </c>
      <c r="G68" s="88"/>
      <c r="H68" s="88">
        <v>1999.9350000000002</v>
      </c>
      <c r="I68" s="88">
        <v>0</v>
      </c>
    </row>
    <row r="69" spans="1:9">
      <c r="A69" s="8" t="s">
        <v>66</v>
      </c>
      <c r="B69" s="91">
        <v>971.09323266945023</v>
      </c>
      <c r="C69" s="88">
        <v>971.09323266945034</v>
      </c>
      <c r="D69" s="88">
        <v>270.2283158647499</v>
      </c>
      <c r="E69" s="88">
        <v>0</v>
      </c>
      <c r="F69" s="88">
        <v>0</v>
      </c>
      <c r="G69" s="88"/>
      <c r="H69" s="88">
        <v>971.09323266945034</v>
      </c>
      <c r="I69" s="88">
        <v>0</v>
      </c>
    </row>
    <row r="70" spans="1:9">
      <c r="A70" s="3" t="s">
        <v>67</v>
      </c>
      <c r="B70" s="91">
        <v>288.0251689107638</v>
      </c>
      <c r="C70" s="88">
        <v>288.0251689107638</v>
      </c>
      <c r="D70" s="88">
        <v>107.73818116679753</v>
      </c>
      <c r="E70" s="88">
        <v>0</v>
      </c>
      <c r="F70" s="88">
        <v>0</v>
      </c>
      <c r="G70" s="88"/>
      <c r="H70" s="88">
        <v>288.0251689107638</v>
      </c>
      <c r="I70" s="88">
        <v>0</v>
      </c>
    </row>
    <row r="71" spans="1:9">
      <c r="A71" s="8" t="s">
        <v>46</v>
      </c>
      <c r="B71" s="91">
        <v>3259.0534015802141</v>
      </c>
      <c r="C71" s="88">
        <v>3259.0534015802141</v>
      </c>
      <c r="D71" s="88">
        <v>934.492944449319</v>
      </c>
      <c r="E71" s="88">
        <v>0</v>
      </c>
      <c r="F71" s="88">
        <v>0</v>
      </c>
      <c r="G71" s="88"/>
      <c r="H71" s="88">
        <v>3259.0534015802141</v>
      </c>
      <c r="I71" s="88">
        <v>0</v>
      </c>
    </row>
    <row r="72" spans="1:9">
      <c r="A72" s="8" t="s">
        <v>68</v>
      </c>
      <c r="B72" s="91">
        <v>25909.485110660218</v>
      </c>
      <c r="C72" s="88">
        <v>5567.9731005169324</v>
      </c>
      <c r="D72" s="88">
        <v>3243.4126433860374</v>
      </c>
      <c r="E72" s="88">
        <v>14790.678376435251</v>
      </c>
      <c r="F72" s="88">
        <v>5013.2225864952397</v>
      </c>
      <c r="G72" s="88"/>
      <c r="H72" s="88">
        <v>25371.874063447423</v>
      </c>
      <c r="I72" s="93">
        <v>-537.6110472127948</v>
      </c>
    </row>
    <row r="73" spans="1:9">
      <c r="A73" s="8"/>
      <c r="B73" s="88"/>
      <c r="C73" s="88"/>
      <c r="D73" s="88"/>
      <c r="E73" s="88"/>
      <c r="F73" s="88"/>
      <c r="G73" s="88"/>
      <c r="H73" s="88"/>
      <c r="I73" s="88"/>
    </row>
    <row r="74" spans="1:9">
      <c r="A74" s="17" t="s">
        <v>69</v>
      </c>
      <c r="B74" s="88"/>
      <c r="C74" s="88"/>
      <c r="D74" s="88"/>
      <c r="E74" s="88"/>
      <c r="F74" s="88"/>
      <c r="G74" s="88"/>
      <c r="H74" s="88"/>
      <c r="I74" s="88"/>
    </row>
    <row r="75" spans="1:9">
      <c r="A75" s="17" t="s">
        <v>19</v>
      </c>
      <c r="B75" s="88"/>
      <c r="C75" s="88"/>
      <c r="D75" s="88"/>
      <c r="E75" s="88"/>
      <c r="F75" s="88"/>
      <c r="G75" s="88"/>
      <c r="H75" s="88"/>
      <c r="I75" s="88"/>
    </row>
    <row r="76" spans="1:9">
      <c r="A76" s="8" t="s">
        <v>70</v>
      </c>
      <c r="B76" s="91">
        <v>3209.9363033100008</v>
      </c>
      <c r="C76" s="88">
        <v>785.960898951118</v>
      </c>
      <c r="D76" s="88">
        <v>785.960898951118</v>
      </c>
      <c r="E76" s="88">
        <v>1708.5126543146825</v>
      </c>
      <c r="F76" s="88">
        <v>669.17755865436834</v>
      </c>
      <c r="G76" s="88"/>
      <c r="H76" s="88">
        <v>3163.6511119201687</v>
      </c>
      <c r="I76" s="88">
        <v>-46.285191389832107</v>
      </c>
    </row>
    <row r="77" spans="1:9">
      <c r="A77" s="8" t="s">
        <v>49</v>
      </c>
      <c r="B77" s="90"/>
      <c r="C77" s="90"/>
      <c r="D77" s="90"/>
      <c r="E77" s="90"/>
      <c r="F77" s="90"/>
      <c r="G77" s="90"/>
      <c r="H77" s="88">
        <v>0</v>
      </c>
      <c r="I77" s="88">
        <v>0</v>
      </c>
    </row>
    <row r="78" spans="1:9">
      <c r="A78" s="8" t="s">
        <v>60</v>
      </c>
      <c r="B78" s="90">
        <v>729.28599999999994</v>
      </c>
      <c r="C78" s="90">
        <v>729.28599999999994</v>
      </c>
      <c r="D78" s="90">
        <v>729.28599999999994</v>
      </c>
      <c r="E78" s="90">
        <v>0</v>
      </c>
      <c r="F78" s="90">
        <v>0</v>
      </c>
      <c r="G78" s="90"/>
      <c r="H78" s="88">
        <v>729.28599999999994</v>
      </c>
      <c r="I78" s="88">
        <v>0</v>
      </c>
    </row>
    <row r="79" spans="1:9">
      <c r="A79" s="8" t="s">
        <v>71</v>
      </c>
      <c r="B79" s="90">
        <v>2474.8650000000007</v>
      </c>
      <c r="C79" s="90">
        <v>-1.1375884098526257</v>
      </c>
      <c r="D79" s="90">
        <v>-1.1375884098526257</v>
      </c>
      <c r="E79" s="90">
        <v>1708.5126543146825</v>
      </c>
      <c r="F79" s="90">
        <v>653.19004601533902</v>
      </c>
      <c r="G79" s="90"/>
      <c r="H79" s="88">
        <v>2360.5651119201693</v>
      </c>
      <c r="I79" s="88">
        <v>-114.29988807983136</v>
      </c>
    </row>
    <row r="80" spans="1:9">
      <c r="A80" s="8" t="s">
        <v>62</v>
      </c>
      <c r="B80" s="91">
        <v>5.7853033099999998</v>
      </c>
      <c r="C80" s="88">
        <v>57.812487360970678</v>
      </c>
      <c r="D80" s="88">
        <v>57.812487360970678</v>
      </c>
      <c r="E80" s="88">
        <v>0</v>
      </c>
      <c r="F80" s="88">
        <v>15.987512639029323</v>
      </c>
      <c r="G80" s="88"/>
      <c r="H80" s="88">
        <v>73.8</v>
      </c>
      <c r="I80" s="88">
        <v>68.014696689999994</v>
      </c>
    </row>
    <row r="81" spans="1:9" ht="30">
      <c r="A81" s="8" t="s">
        <v>72</v>
      </c>
      <c r="B81" s="91">
        <v>-9.990000000000001E-4</v>
      </c>
      <c r="C81" s="88">
        <v>-1E-3</v>
      </c>
      <c r="D81" s="88">
        <v>-1E-3</v>
      </c>
      <c r="E81" s="88">
        <v>5.7431678423943164E-8</v>
      </c>
      <c r="F81" s="88">
        <v>0</v>
      </c>
      <c r="G81" s="88"/>
      <c r="H81" s="88">
        <v>-9.9994256832157597E-4</v>
      </c>
      <c r="I81" s="88">
        <v>-9.425683215758679E-7</v>
      </c>
    </row>
    <row r="82" spans="1:9">
      <c r="A82" s="8" t="s">
        <v>73</v>
      </c>
      <c r="B82" s="91">
        <v>619.55700000000002</v>
      </c>
      <c r="C82" s="88">
        <v>619.55700000000002</v>
      </c>
      <c r="D82" s="88">
        <v>619.55700000000002</v>
      </c>
      <c r="E82" s="88">
        <v>0</v>
      </c>
      <c r="F82" s="88">
        <v>0</v>
      </c>
      <c r="G82" s="88"/>
      <c r="H82" s="88">
        <v>619.55700000000002</v>
      </c>
      <c r="I82" s="88">
        <v>0</v>
      </c>
    </row>
    <row r="83" spans="1:9" ht="30">
      <c r="A83" s="8" t="s">
        <v>74</v>
      </c>
      <c r="B83" s="90">
        <v>205.214</v>
      </c>
      <c r="C83" s="90">
        <v>11.72338695535232</v>
      </c>
      <c r="D83" s="90">
        <v>11.72338695535232</v>
      </c>
      <c r="E83" s="90">
        <v>138.41085542529387</v>
      </c>
      <c r="F83" s="90">
        <v>54.925903673711211</v>
      </c>
      <c r="G83" s="90"/>
      <c r="H83" s="88">
        <v>205.0601460543574</v>
      </c>
      <c r="I83" s="88">
        <v>-0.15385394564259514</v>
      </c>
    </row>
    <row r="84" spans="1:9">
      <c r="A84" s="8" t="s">
        <v>75</v>
      </c>
      <c r="B84" s="90">
        <v>116.072</v>
      </c>
      <c r="C84" s="90">
        <v>116.072</v>
      </c>
      <c r="D84" s="90">
        <v>116.072</v>
      </c>
      <c r="E84" s="90">
        <v>0</v>
      </c>
      <c r="F84" s="90">
        <v>0</v>
      </c>
      <c r="G84" s="90"/>
      <c r="H84" s="88">
        <v>116.072</v>
      </c>
      <c r="I84" s="88">
        <v>0</v>
      </c>
    </row>
    <row r="85" spans="1:9">
      <c r="A85" s="8" t="s">
        <v>27</v>
      </c>
      <c r="B85" s="90">
        <v>4150.7783043100007</v>
      </c>
      <c r="C85" s="90">
        <v>1533.3122859064702</v>
      </c>
      <c r="D85" s="90">
        <v>1533.3122859064702</v>
      </c>
      <c r="E85" s="90">
        <v>1846.9235097974081</v>
      </c>
      <c r="F85" s="90">
        <v>724.10346232807956</v>
      </c>
      <c r="G85" s="90"/>
      <c r="H85" s="88">
        <v>4104.3392580319578</v>
      </c>
      <c r="I85" s="88">
        <v>-46.439046278042952</v>
      </c>
    </row>
    <row r="86" spans="1:9">
      <c r="A86" s="17" t="s">
        <v>28</v>
      </c>
      <c r="B86" s="91"/>
      <c r="C86" s="88"/>
      <c r="D86" s="88"/>
      <c r="E86" s="88"/>
      <c r="F86" s="88"/>
      <c r="G86" s="88"/>
      <c r="H86" s="88"/>
      <c r="I86" s="88"/>
    </row>
    <row r="87" spans="1:9">
      <c r="A87" s="8" t="s">
        <v>76</v>
      </c>
      <c r="B87" s="91">
        <v>818.91200000000003</v>
      </c>
      <c r="C87" s="88">
        <v>818.91200000000003</v>
      </c>
      <c r="D87" s="88">
        <v>227.88049917011409</v>
      </c>
      <c r="E87" s="88">
        <v>0</v>
      </c>
      <c r="F87" s="88">
        <v>0</v>
      </c>
      <c r="G87" s="88"/>
      <c r="H87" s="88">
        <v>818.91200000000003</v>
      </c>
      <c r="I87" s="88">
        <v>0</v>
      </c>
    </row>
    <row r="88" spans="1:9">
      <c r="A88" s="8" t="s">
        <v>77</v>
      </c>
      <c r="B88" s="91">
        <v>895.01847493398532</v>
      </c>
      <c r="C88" s="88">
        <v>895.01847493398532</v>
      </c>
      <c r="D88" s="88">
        <v>279.01052142216878</v>
      </c>
      <c r="E88" s="88">
        <v>0</v>
      </c>
      <c r="F88" s="88">
        <v>0</v>
      </c>
      <c r="G88" s="88"/>
      <c r="H88" s="88">
        <v>895.01847493398532</v>
      </c>
      <c r="I88" s="88">
        <v>0</v>
      </c>
    </row>
    <row r="89" spans="1:9">
      <c r="A89" s="8" t="s">
        <v>78</v>
      </c>
      <c r="B89" s="91">
        <v>728.10977190946028</v>
      </c>
      <c r="C89" s="88">
        <v>474.08883585655599</v>
      </c>
      <c r="D89" s="88">
        <v>312.6334546343279</v>
      </c>
      <c r="E89" s="88">
        <v>33.008350593876777</v>
      </c>
      <c r="F89" s="88">
        <v>218.67216164864229</v>
      </c>
      <c r="G89" s="88"/>
      <c r="H89" s="88">
        <v>725.76934809907505</v>
      </c>
      <c r="I89" s="88">
        <v>-2.3404238103852322</v>
      </c>
    </row>
    <row r="90" spans="1:9">
      <c r="A90" s="8" t="s">
        <v>32</v>
      </c>
      <c r="B90" s="91">
        <v>159.03683108923619</v>
      </c>
      <c r="C90" s="88">
        <v>159.03683108923622</v>
      </c>
      <c r="D90" s="88">
        <v>82.857869109789021</v>
      </c>
      <c r="E90" s="88">
        <v>0</v>
      </c>
      <c r="F90" s="88">
        <v>0</v>
      </c>
      <c r="G90" s="88"/>
      <c r="H90" s="88">
        <v>159.03683108923622</v>
      </c>
      <c r="I90" s="88">
        <v>0</v>
      </c>
    </row>
    <row r="91" spans="1:9">
      <c r="A91" s="8" t="s">
        <v>33</v>
      </c>
      <c r="B91" s="91">
        <v>2601.0770779326822</v>
      </c>
      <c r="C91" s="88">
        <v>2347.0561418797779</v>
      </c>
      <c r="D91" s="88">
        <v>902.3823443363998</v>
      </c>
      <c r="E91" s="88">
        <v>33.008350593876777</v>
      </c>
      <c r="F91" s="88">
        <v>218.67216164864229</v>
      </c>
      <c r="G91" s="88"/>
      <c r="H91" s="88">
        <v>2598.7366541222968</v>
      </c>
      <c r="I91" s="88">
        <v>-2.3404238103853459</v>
      </c>
    </row>
    <row r="92" spans="1:9">
      <c r="A92" s="8" t="s">
        <v>68</v>
      </c>
      <c r="B92" s="91">
        <v>6751.8553822426829</v>
      </c>
      <c r="C92" s="88">
        <v>3880.368427786248</v>
      </c>
      <c r="D92" s="88">
        <v>2435.6946302428701</v>
      </c>
      <c r="E92" s="88">
        <v>1879.9318603912848</v>
      </c>
      <c r="F92" s="88">
        <v>942.77562397672182</v>
      </c>
      <c r="G92" s="88"/>
      <c r="H92" s="88">
        <v>6703.0759121542542</v>
      </c>
      <c r="I92" s="88">
        <v>-48.779470088428752</v>
      </c>
    </row>
    <row r="93" spans="1:9">
      <c r="A93" s="8"/>
      <c r="B93" s="94"/>
      <c r="C93" s="95"/>
      <c r="D93" s="95"/>
      <c r="E93" s="95"/>
      <c r="F93" s="95"/>
      <c r="G93" s="95"/>
      <c r="H93" s="95"/>
      <c r="I93" s="95"/>
    </row>
    <row r="94" spans="1:9">
      <c r="A94" s="17" t="s">
        <v>79</v>
      </c>
      <c r="B94" s="88"/>
      <c r="C94" s="88"/>
      <c r="D94" s="88"/>
      <c r="E94" s="88"/>
      <c r="F94" s="88"/>
      <c r="G94" s="88"/>
      <c r="H94" s="88"/>
      <c r="I94" s="88"/>
    </row>
    <row r="95" spans="1:9">
      <c r="A95" s="17" t="s">
        <v>19</v>
      </c>
      <c r="B95" s="88"/>
      <c r="C95" s="88"/>
      <c r="D95" s="88"/>
      <c r="E95" s="88"/>
      <c r="F95" s="88"/>
      <c r="G95" s="88"/>
      <c r="H95" s="88"/>
      <c r="I95" s="88"/>
    </row>
    <row r="96" spans="1:9">
      <c r="A96" s="8" t="s">
        <v>80</v>
      </c>
      <c r="B96" s="91">
        <v>1715.2812341900001</v>
      </c>
      <c r="C96" s="88">
        <v>99.706637753555356</v>
      </c>
      <c r="D96" s="88">
        <v>99.706637753555356</v>
      </c>
      <c r="E96" s="88">
        <v>1141.0533502049127</v>
      </c>
      <c r="F96" s="88">
        <v>414.44476359207658</v>
      </c>
      <c r="G96" s="88"/>
      <c r="H96" s="88">
        <v>1655.2047515505446</v>
      </c>
      <c r="I96" s="88">
        <v>-60.076482639455435</v>
      </c>
    </row>
    <row r="97" spans="1:9">
      <c r="A97" s="8" t="s">
        <v>49</v>
      </c>
      <c r="B97" s="91"/>
      <c r="C97" s="88"/>
      <c r="D97" s="88"/>
      <c r="E97" s="88"/>
      <c r="F97" s="88"/>
      <c r="G97" s="88"/>
      <c r="H97" s="88">
        <v>0</v>
      </c>
      <c r="I97" s="88">
        <v>0</v>
      </c>
    </row>
    <row r="98" spans="1:9">
      <c r="A98" s="8" t="s">
        <v>81</v>
      </c>
      <c r="B98" s="91">
        <v>30.335000000000001</v>
      </c>
      <c r="C98" s="88">
        <v>30.335000000000001</v>
      </c>
      <c r="D98" s="88">
        <v>30.335000000000001</v>
      </c>
      <c r="E98" s="88">
        <v>0</v>
      </c>
      <c r="F98" s="88">
        <v>0</v>
      </c>
      <c r="G98" s="88"/>
      <c r="H98" s="88">
        <v>30.335000000000001</v>
      </c>
      <c r="I98" s="88">
        <v>0</v>
      </c>
    </row>
    <row r="99" spans="1:9">
      <c r="A99" s="8" t="s">
        <v>61</v>
      </c>
      <c r="B99" s="91">
        <v>1632.8</v>
      </c>
      <c r="C99" s="88">
        <v>69.167178956790934</v>
      </c>
      <c r="D99" s="88">
        <v>69.167178956790934</v>
      </c>
      <c r="E99" s="88">
        <v>1141.0533502049127</v>
      </c>
      <c r="F99" s="88">
        <v>414.38822238884097</v>
      </c>
      <c r="G99" s="88"/>
      <c r="H99" s="88">
        <v>1624.6087515505446</v>
      </c>
      <c r="I99" s="88">
        <v>-8.1912484494553155</v>
      </c>
    </row>
    <row r="100" spans="1:9">
      <c r="A100" s="8" t="s">
        <v>62</v>
      </c>
      <c r="B100" s="91">
        <v>52.146234190000001</v>
      </c>
      <c r="C100" s="88">
        <v>0.20445879676440851</v>
      </c>
      <c r="D100" s="88">
        <v>0.20445879676440851</v>
      </c>
      <c r="E100" s="88">
        <v>0</v>
      </c>
      <c r="F100" s="88">
        <v>5.654120323559151E-2</v>
      </c>
      <c r="G100" s="88"/>
      <c r="H100" s="88">
        <v>0.26100000000000001</v>
      </c>
      <c r="I100" s="88">
        <v>-51.885234189999998</v>
      </c>
    </row>
    <row r="101" spans="1:9">
      <c r="A101" s="8" t="s">
        <v>82</v>
      </c>
      <c r="B101" s="91">
        <v>33.280999999999999</v>
      </c>
      <c r="C101" s="88">
        <v>0.6</v>
      </c>
      <c r="D101" s="88">
        <v>0.6</v>
      </c>
      <c r="E101" s="88">
        <v>44.258000000000003</v>
      </c>
      <c r="F101" s="88">
        <v>0.8</v>
      </c>
      <c r="G101" s="88"/>
      <c r="H101" s="88">
        <v>45.658000000000001</v>
      </c>
      <c r="I101" s="88">
        <v>12.377000000000002</v>
      </c>
    </row>
    <row r="102" spans="1:9">
      <c r="A102" s="8" t="s">
        <v>67</v>
      </c>
      <c r="B102" s="91"/>
      <c r="C102" s="88"/>
      <c r="D102" s="88"/>
      <c r="E102" s="88"/>
      <c r="F102" s="88"/>
      <c r="G102" s="88"/>
      <c r="H102" s="88">
        <v>0</v>
      </c>
      <c r="I102" s="88">
        <v>0</v>
      </c>
    </row>
    <row r="103" spans="1:9">
      <c r="A103" s="8" t="s">
        <v>55</v>
      </c>
      <c r="B103" s="91">
        <v>1748.56223419</v>
      </c>
      <c r="C103" s="93">
        <v>100.30663775355535</v>
      </c>
      <c r="D103" s="93">
        <v>100.30663775355535</v>
      </c>
      <c r="E103" s="88">
        <v>1185.3113502049127</v>
      </c>
      <c r="F103" s="88">
        <v>415.24476359207659</v>
      </c>
      <c r="G103" s="88"/>
      <c r="H103" s="88">
        <v>1700.8627515505448</v>
      </c>
      <c r="I103" s="88">
        <v>-47.699482639455255</v>
      </c>
    </row>
    <row r="104" spans="1:9">
      <c r="A104" s="8" t="s">
        <v>83</v>
      </c>
      <c r="B104" s="91"/>
      <c r="C104" s="91"/>
      <c r="D104" s="91"/>
      <c r="E104" s="91"/>
      <c r="F104" s="91"/>
      <c r="G104" s="91"/>
      <c r="H104" s="88">
        <v>0</v>
      </c>
      <c r="I104" s="88">
        <v>0</v>
      </c>
    </row>
    <row r="105" spans="1:9">
      <c r="A105" s="17" t="s">
        <v>28</v>
      </c>
      <c r="B105" s="91"/>
      <c r="C105" s="88"/>
      <c r="D105" s="88"/>
      <c r="E105" s="88"/>
      <c r="F105" s="88"/>
      <c r="G105" s="88"/>
      <c r="H105" s="88"/>
      <c r="I105" s="88"/>
    </row>
    <row r="106" spans="1:9">
      <c r="A106" s="8" t="s">
        <v>84</v>
      </c>
      <c r="B106" s="90">
        <v>5.2159976000000006</v>
      </c>
      <c r="C106" s="90">
        <v>0.133353</v>
      </c>
      <c r="D106" s="90">
        <v>0.133353</v>
      </c>
      <c r="E106" s="90">
        <v>0.74145176416812286</v>
      </c>
      <c r="F106" s="90">
        <v>0.93812063586002659</v>
      </c>
      <c r="G106" s="90"/>
      <c r="H106" s="88">
        <v>1.8129254000281496</v>
      </c>
      <c r="I106" s="88">
        <v>-3.403072199971851</v>
      </c>
    </row>
    <row r="107" spans="1:9">
      <c r="A107" s="8" t="s">
        <v>54</v>
      </c>
      <c r="B107" s="91"/>
      <c r="C107" s="91"/>
      <c r="D107" s="91"/>
      <c r="E107" s="91"/>
      <c r="F107" s="91"/>
      <c r="G107" s="91"/>
      <c r="H107" s="88">
        <v>0</v>
      </c>
      <c r="I107" s="88">
        <v>0</v>
      </c>
    </row>
    <row r="108" spans="1:9">
      <c r="A108" s="8" t="s">
        <v>46</v>
      </c>
      <c r="B108" s="91">
        <v>5.2159976000000006</v>
      </c>
      <c r="C108" s="91">
        <v>0.133353</v>
      </c>
      <c r="D108" s="91">
        <v>0.133353</v>
      </c>
      <c r="E108" s="91">
        <v>0.74145176416812286</v>
      </c>
      <c r="F108" s="91">
        <v>0.93812063586002659</v>
      </c>
      <c r="G108" s="91"/>
      <c r="H108" s="88">
        <v>1.8129254000281496</v>
      </c>
      <c r="I108" s="88">
        <v>-3.403072199971851</v>
      </c>
    </row>
    <row r="109" spans="1:9">
      <c r="A109" s="3" t="s">
        <v>34</v>
      </c>
      <c r="B109" s="91">
        <v>1753.7782317900001</v>
      </c>
      <c r="C109" s="92">
        <v>100.43999075355535</v>
      </c>
      <c r="D109" s="92">
        <v>100.43999075355535</v>
      </c>
      <c r="E109" s="91">
        <v>1186.052801969081</v>
      </c>
      <c r="F109" s="91">
        <v>416.1828842279366</v>
      </c>
      <c r="G109" s="91"/>
      <c r="H109" s="88">
        <v>1702.6756769505728</v>
      </c>
      <c r="I109" s="88">
        <v>-51.102554839427299</v>
      </c>
    </row>
    <row r="110" spans="1:9">
      <c r="A110" s="8"/>
      <c r="B110" s="88"/>
      <c r="C110" s="88"/>
      <c r="D110" s="88"/>
      <c r="E110" s="88"/>
      <c r="F110" s="88"/>
      <c r="G110" s="88"/>
      <c r="H110" s="88"/>
      <c r="I110" s="88"/>
    </row>
    <row r="111" spans="1:9">
      <c r="A111" s="17" t="s">
        <v>85</v>
      </c>
      <c r="B111" s="88"/>
      <c r="C111" s="88"/>
      <c r="D111" s="88"/>
      <c r="E111" s="88"/>
      <c r="F111" s="88"/>
      <c r="G111" s="88"/>
      <c r="H111" s="88"/>
      <c r="I111" s="88"/>
    </row>
    <row r="112" spans="1:9">
      <c r="A112" s="17" t="s">
        <v>28</v>
      </c>
      <c r="B112" s="88"/>
      <c r="C112" s="88"/>
      <c r="D112" s="88"/>
      <c r="E112" s="88"/>
      <c r="F112" s="88"/>
      <c r="G112" s="88"/>
      <c r="H112" s="88"/>
      <c r="I112" s="88"/>
    </row>
    <row r="113" spans="1:22" ht="30">
      <c r="A113" s="8" t="s">
        <v>86</v>
      </c>
      <c r="B113" s="91">
        <v>1397.194</v>
      </c>
      <c r="C113" s="91">
        <v>1397.194</v>
      </c>
      <c r="D113" s="91">
        <v>1397.194</v>
      </c>
      <c r="E113" s="91">
        <v>0</v>
      </c>
      <c r="F113" s="91">
        <v>0</v>
      </c>
      <c r="G113" s="91"/>
      <c r="H113" s="88">
        <v>1397.194</v>
      </c>
      <c r="I113" s="88">
        <v>0</v>
      </c>
    </row>
    <row r="114" spans="1:22">
      <c r="A114" s="8" t="s">
        <v>87</v>
      </c>
      <c r="B114" s="91">
        <v>510.94200000000001</v>
      </c>
      <c r="C114" s="91">
        <v>510.94200000000001</v>
      </c>
      <c r="D114" s="91">
        <v>510.94200000000001</v>
      </c>
      <c r="E114" s="91">
        <v>0</v>
      </c>
      <c r="F114" s="91">
        <v>0</v>
      </c>
      <c r="G114" s="91"/>
      <c r="H114" s="88">
        <v>510.94200000000001</v>
      </c>
      <c r="I114" s="88">
        <v>0</v>
      </c>
    </row>
    <row r="115" spans="1:22">
      <c r="A115" s="8" t="s">
        <v>88</v>
      </c>
      <c r="B115" s="91">
        <v>52.578000000000003</v>
      </c>
      <c r="C115" s="91">
        <v>52.578000000000003</v>
      </c>
      <c r="D115" s="91">
        <v>52.578000000000003</v>
      </c>
      <c r="E115" s="91">
        <v>0</v>
      </c>
      <c r="F115" s="91">
        <v>0</v>
      </c>
      <c r="G115" s="91"/>
      <c r="H115" s="88">
        <v>52.578000000000003</v>
      </c>
      <c r="I115" s="88">
        <v>0</v>
      </c>
    </row>
    <row r="116" spans="1:22">
      <c r="A116" s="8" t="s">
        <v>89</v>
      </c>
      <c r="B116" s="92">
        <v>21</v>
      </c>
      <c r="C116" s="91">
        <v>21</v>
      </c>
      <c r="D116" s="91">
        <v>21</v>
      </c>
      <c r="E116" s="91"/>
      <c r="F116" s="91"/>
      <c r="G116" s="91"/>
      <c r="H116" s="88">
        <v>21</v>
      </c>
      <c r="I116" s="88">
        <v>0</v>
      </c>
    </row>
    <row r="117" spans="1:22">
      <c r="A117" s="8" t="s">
        <v>46</v>
      </c>
      <c r="B117" s="91">
        <v>1449.7719999999999</v>
      </c>
      <c r="C117" s="91">
        <v>1449.7719999999999</v>
      </c>
      <c r="D117" s="91">
        <v>1449.7719999999999</v>
      </c>
      <c r="E117" s="91">
        <v>0</v>
      </c>
      <c r="F117" s="91">
        <v>0</v>
      </c>
      <c r="G117" s="91"/>
      <c r="H117" s="88">
        <v>1449.7719999999999</v>
      </c>
      <c r="I117" s="88">
        <v>0</v>
      </c>
    </row>
    <row r="118" spans="1:22">
      <c r="A118" s="8" t="s">
        <v>68</v>
      </c>
      <c r="B118" s="91">
        <v>1449.7719999999999</v>
      </c>
      <c r="C118" s="91">
        <v>1449.7719999999999</v>
      </c>
      <c r="D118" s="91">
        <v>1449.7719999999999</v>
      </c>
      <c r="E118" s="91">
        <v>0</v>
      </c>
      <c r="F118" s="91">
        <v>0</v>
      </c>
      <c r="G118" s="91"/>
      <c r="H118" s="88">
        <v>1449.7719999999999</v>
      </c>
      <c r="I118" s="88">
        <v>0</v>
      </c>
    </row>
    <row r="119" spans="1:22">
      <c r="A119" s="8" t="s">
        <v>90</v>
      </c>
      <c r="B119" s="91"/>
      <c r="C119" s="91"/>
      <c r="D119" s="91"/>
      <c r="E119" s="91"/>
      <c r="F119" s="91"/>
      <c r="G119" s="91"/>
      <c r="H119" s="88">
        <v>0</v>
      </c>
      <c r="I119" s="88">
        <v>0</v>
      </c>
    </row>
    <row r="120" spans="1:22">
      <c r="A120" s="8"/>
      <c r="B120" s="88"/>
      <c r="C120" s="88"/>
      <c r="D120" s="88"/>
      <c r="E120" s="88"/>
      <c r="F120" s="88"/>
      <c r="G120" s="88"/>
      <c r="H120" s="88"/>
      <c r="I120" s="88"/>
    </row>
    <row r="121" spans="1:22">
      <c r="A121" s="17" t="s">
        <v>91</v>
      </c>
      <c r="B121" s="88"/>
      <c r="C121" s="88"/>
      <c r="D121" s="88"/>
      <c r="E121" s="88"/>
      <c r="F121" s="88"/>
      <c r="G121" s="88"/>
      <c r="H121" s="88"/>
      <c r="I121" s="88"/>
      <c r="U121" s="96"/>
      <c r="V121" s="97"/>
    </row>
    <row r="122" spans="1:22">
      <c r="A122" s="23" t="s">
        <v>19</v>
      </c>
      <c r="B122" s="88"/>
      <c r="C122" s="88"/>
      <c r="D122" s="88"/>
      <c r="E122" s="88"/>
      <c r="F122" s="88"/>
      <c r="G122" s="88"/>
      <c r="H122" s="88"/>
      <c r="I122" s="88"/>
      <c r="U122" s="97"/>
      <c r="V122" s="97"/>
    </row>
    <row r="123" spans="1:22" ht="30">
      <c r="A123" s="8" t="s">
        <v>92</v>
      </c>
      <c r="B123" s="90">
        <v>717.95900000000006</v>
      </c>
      <c r="C123" s="90">
        <v>717.95900000000006</v>
      </c>
      <c r="D123" s="90">
        <v>349.83209945597844</v>
      </c>
      <c r="E123" s="90">
        <v>0</v>
      </c>
      <c r="F123" s="90">
        <v>0</v>
      </c>
      <c r="G123" s="90"/>
      <c r="H123" s="88">
        <v>717.95900000000006</v>
      </c>
      <c r="I123" s="88">
        <v>0</v>
      </c>
    </row>
    <row r="124" spans="1:22">
      <c r="A124" s="8" t="s">
        <v>93</v>
      </c>
      <c r="B124" s="91">
        <v>701.09</v>
      </c>
      <c r="C124" s="91">
        <v>701.08999999999992</v>
      </c>
      <c r="D124" s="91">
        <v>332.96309945597841</v>
      </c>
      <c r="E124" s="91">
        <v>0</v>
      </c>
      <c r="F124" s="91">
        <v>0</v>
      </c>
      <c r="G124" s="91"/>
      <c r="H124" s="88">
        <v>701.08999999999992</v>
      </c>
      <c r="I124" s="88">
        <v>0</v>
      </c>
    </row>
    <row r="125" spans="1:22">
      <c r="A125" s="8" t="s">
        <v>94</v>
      </c>
      <c r="B125" s="91">
        <v>189.18899999999999</v>
      </c>
      <c r="C125" s="91">
        <v>161.80799999999999</v>
      </c>
      <c r="D125" s="91">
        <v>161.80799999999999</v>
      </c>
      <c r="E125" s="91">
        <v>27.381</v>
      </c>
      <c r="F125" s="91">
        <v>0</v>
      </c>
      <c r="G125" s="91"/>
      <c r="H125" s="88">
        <v>189.18899999999999</v>
      </c>
      <c r="I125" s="88">
        <v>0</v>
      </c>
    </row>
    <row r="126" spans="1:22">
      <c r="A126" s="8" t="s">
        <v>55</v>
      </c>
      <c r="B126" s="91">
        <v>907.14800000000002</v>
      </c>
      <c r="C126" s="91">
        <v>879.76700000000005</v>
      </c>
      <c r="D126" s="91">
        <v>511.64009945597843</v>
      </c>
      <c r="E126" s="91">
        <v>27.381</v>
      </c>
      <c r="F126" s="91">
        <v>0</v>
      </c>
      <c r="G126" s="91"/>
      <c r="H126" s="88">
        <v>907.14800000000002</v>
      </c>
      <c r="I126" s="88">
        <v>0</v>
      </c>
    </row>
    <row r="127" spans="1:22">
      <c r="A127" s="17" t="s">
        <v>28</v>
      </c>
      <c r="B127" s="91"/>
      <c r="C127" s="91"/>
      <c r="D127" s="91"/>
      <c r="E127" s="91"/>
      <c r="F127" s="91"/>
      <c r="G127" s="91"/>
      <c r="H127" s="88"/>
      <c r="I127" s="88"/>
    </row>
    <row r="128" spans="1:22">
      <c r="A128" s="8" t="s">
        <v>65</v>
      </c>
      <c r="B128" s="91">
        <v>283.334</v>
      </c>
      <c r="C128" s="91">
        <v>283.334</v>
      </c>
      <c r="D128" s="91">
        <v>283.334</v>
      </c>
      <c r="E128" s="91">
        <v>0</v>
      </c>
      <c r="F128" s="91">
        <v>0</v>
      </c>
      <c r="G128" s="91"/>
      <c r="H128" s="88">
        <v>283.334</v>
      </c>
      <c r="I128" s="88">
        <v>0</v>
      </c>
    </row>
    <row r="129" spans="1:19">
      <c r="A129" s="8" t="s">
        <v>95</v>
      </c>
      <c r="B129" s="91">
        <v>222.56800000000001</v>
      </c>
      <c r="C129" s="91">
        <v>222.56799999999998</v>
      </c>
      <c r="D129" s="91">
        <v>80.450427021566028</v>
      </c>
      <c r="E129" s="91">
        <v>0</v>
      </c>
      <c r="F129" s="91">
        <v>0</v>
      </c>
      <c r="G129" s="91"/>
      <c r="H129" s="88">
        <v>222.56799999999998</v>
      </c>
      <c r="I129" s="88">
        <v>0</v>
      </c>
    </row>
    <row r="130" spans="1:19">
      <c r="A130" s="8" t="s">
        <v>67</v>
      </c>
      <c r="B130" s="91">
        <v>435.56772809053973</v>
      </c>
      <c r="C130" s="91">
        <v>435.56772809053973</v>
      </c>
      <c r="D130" s="91">
        <v>387.08906638061524</v>
      </c>
      <c r="E130" s="91">
        <v>0</v>
      </c>
      <c r="F130" s="91">
        <v>0</v>
      </c>
      <c r="G130" s="91"/>
      <c r="H130" s="88">
        <v>435.56772809053973</v>
      </c>
      <c r="I130" s="88">
        <v>0</v>
      </c>
    </row>
    <row r="131" spans="1:19">
      <c r="A131" s="8" t="s">
        <v>33</v>
      </c>
      <c r="B131" s="91">
        <v>941.46972809053977</v>
      </c>
      <c r="C131" s="91">
        <v>941.46972809053977</v>
      </c>
      <c r="D131" s="91">
        <v>750.87349340218134</v>
      </c>
      <c r="E131" s="91">
        <v>0</v>
      </c>
      <c r="F131" s="91">
        <v>0</v>
      </c>
      <c r="G131" s="91"/>
      <c r="H131" s="88">
        <v>941.46972809053977</v>
      </c>
      <c r="I131" s="88">
        <v>0</v>
      </c>
    </row>
    <row r="132" spans="1:19">
      <c r="A132" s="8" t="s">
        <v>68</v>
      </c>
      <c r="B132" s="91">
        <v>1848.6177280905399</v>
      </c>
      <c r="C132" s="91">
        <v>1821.2367280905401</v>
      </c>
      <c r="D132" s="91">
        <v>1262.5135928581599</v>
      </c>
      <c r="E132" s="91">
        <v>27.381</v>
      </c>
      <c r="F132" s="91">
        <v>0</v>
      </c>
      <c r="G132" s="91"/>
      <c r="H132" s="88">
        <v>1848.6177280905401</v>
      </c>
      <c r="I132" s="88">
        <v>0</v>
      </c>
    </row>
    <row r="133" spans="1:19">
      <c r="A133" s="8"/>
      <c r="B133" s="91"/>
      <c r="C133" s="91"/>
      <c r="D133" s="91"/>
      <c r="E133" s="91"/>
      <c r="F133" s="91"/>
      <c r="G133" s="91"/>
      <c r="H133" s="88"/>
      <c r="I133" s="88"/>
      <c r="S133" s="98"/>
    </row>
    <row r="134" spans="1:19">
      <c r="A134" s="8" t="s">
        <v>96</v>
      </c>
      <c r="B134" s="87">
        <v>65148.714553474179</v>
      </c>
      <c r="C134" s="87">
        <v>32319.970297260155</v>
      </c>
      <c r="D134" s="87">
        <v>17986.797758624318</v>
      </c>
      <c r="E134" s="87">
        <v>23216.571379208573</v>
      </c>
      <c r="F134" s="87">
        <v>8823.2300140405532</v>
      </c>
      <c r="G134" s="87">
        <v>3435</v>
      </c>
      <c r="H134" s="88">
        <v>67794.771690509282</v>
      </c>
      <c r="I134" s="88">
        <v>2646.0571370351026</v>
      </c>
      <c r="S134" s="98"/>
    </row>
    <row r="135" spans="1:19">
      <c r="A135" s="8"/>
      <c r="B135" s="87"/>
      <c r="C135" s="87"/>
      <c r="D135" s="87"/>
      <c r="E135" s="87"/>
      <c r="F135" s="87"/>
      <c r="G135" s="87"/>
      <c r="H135" s="88"/>
      <c r="I135" s="88"/>
    </row>
    <row r="136" spans="1:19" ht="15" customHeight="1">
      <c r="A136" s="17" t="s">
        <v>97</v>
      </c>
      <c r="B136" s="86">
        <v>1152.3862657856755</v>
      </c>
      <c r="C136" s="87">
        <v>290.64168108837845</v>
      </c>
      <c r="D136" s="87">
        <v>290.64168108837845</v>
      </c>
      <c r="E136" s="87">
        <v>513.46137205097011</v>
      </c>
      <c r="F136" s="87">
        <v>333.20334747632722</v>
      </c>
      <c r="G136" s="87"/>
      <c r="H136" s="88">
        <v>1137.3064006156758</v>
      </c>
      <c r="I136" s="88">
        <v>-15.079865169999721</v>
      </c>
    </row>
    <row r="137" spans="1:19">
      <c r="A137" s="17"/>
      <c r="B137" s="91"/>
      <c r="C137" s="91"/>
      <c r="D137" s="91"/>
      <c r="E137" s="91"/>
      <c r="F137" s="91"/>
      <c r="G137" s="91"/>
      <c r="H137" s="88"/>
      <c r="I137" s="88"/>
    </row>
    <row r="138" spans="1:19">
      <c r="A138" s="26" t="s">
        <v>98</v>
      </c>
      <c r="B138" s="99">
        <v>66301.100819259853</v>
      </c>
      <c r="C138" s="100">
        <v>32610.611978348534</v>
      </c>
      <c r="D138" s="100">
        <v>18277.439439712696</v>
      </c>
      <c r="E138" s="99">
        <v>23730.032751259543</v>
      </c>
      <c r="F138" s="100">
        <v>9156.4333615168798</v>
      </c>
      <c r="G138" s="99">
        <v>3435</v>
      </c>
      <c r="H138" s="101">
        <v>68932.07809112496</v>
      </c>
      <c r="I138" s="101">
        <v>2630.9772718651075</v>
      </c>
      <c r="J138" s="30"/>
      <c r="L138" s="30"/>
    </row>
    <row r="139" spans="1:19">
      <c r="A139" s="29"/>
    </row>
    <row r="140" spans="1:19">
      <c r="A140" s="22" t="s">
        <v>102</v>
      </c>
      <c r="B140" s="102"/>
      <c r="C140" s="102"/>
      <c r="D140" s="29"/>
      <c r="E140" s="29"/>
      <c r="F140" s="29"/>
      <c r="G140" s="29"/>
      <c r="H140" s="29"/>
      <c r="I140" s="102"/>
      <c r="J140" s="29"/>
      <c r="K140" s="29"/>
      <c r="L140" s="29"/>
      <c r="N140" s="29"/>
      <c r="O140" s="29"/>
    </row>
    <row r="141" spans="1:19">
      <c r="A141" s="22">
        <v>1990</v>
      </c>
      <c r="B141" s="103">
        <v>91010</v>
      </c>
      <c r="C141" s="104"/>
      <c r="D141" s="105"/>
      <c r="E141" s="105"/>
      <c r="F141" s="102"/>
      <c r="G141" s="102"/>
      <c r="H141" s="102"/>
      <c r="I141" s="102"/>
      <c r="J141" s="29"/>
      <c r="K141" s="29"/>
      <c r="L141" s="29"/>
      <c r="N141" s="29"/>
      <c r="O141" s="29"/>
    </row>
    <row r="142" spans="1:19">
      <c r="A142" s="22">
        <v>1991</v>
      </c>
      <c r="B142" s="103">
        <v>86962</v>
      </c>
      <c r="C142" s="104"/>
      <c r="D142" s="106" t="s">
        <v>103</v>
      </c>
      <c r="E142" s="105"/>
      <c r="F142" s="102"/>
      <c r="G142" s="29"/>
      <c r="H142" s="31"/>
      <c r="I142" s="102"/>
      <c r="J142" s="29"/>
      <c r="K142" s="29"/>
      <c r="L142" s="29"/>
      <c r="N142" s="29"/>
      <c r="O142" s="29"/>
    </row>
    <row r="143" spans="1:19">
      <c r="A143" s="22">
        <v>1992</v>
      </c>
      <c r="B143" s="103">
        <v>84852</v>
      </c>
      <c r="C143" s="104"/>
      <c r="D143" s="105"/>
      <c r="E143" s="105"/>
      <c r="F143" s="102"/>
      <c r="G143" s="102"/>
      <c r="H143" s="102"/>
      <c r="I143" s="102"/>
      <c r="J143" s="29"/>
      <c r="K143" s="29"/>
      <c r="L143" s="29"/>
      <c r="M143" s="29"/>
      <c r="N143" s="29"/>
      <c r="O143" s="29"/>
    </row>
    <row r="144" spans="1:19">
      <c r="A144" s="22">
        <v>1993</v>
      </c>
      <c r="B144" s="107">
        <v>85748</v>
      </c>
      <c r="C144" s="104"/>
      <c r="D144" s="105"/>
      <c r="E144" s="105"/>
      <c r="F144" s="102"/>
      <c r="G144" s="102"/>
      <c r="H144" s="102"/>
      <c r="I144" s="102"/>
      <c r="J144" s="29"/>
      <c r="K144" s="29"/>
      <c r="L144" s="29"/>
      <c r="M144" s="29"/>
      <c r="N144" s="29"/>
      <c r="O144" s="29"/>
    </row>
    <row r="145" spans="1:15">
      <c r="A145" s="22">
        <v>1994</v>
      </c>
      <c r="B145" s="107">
        <v>90768</v>
      </c>
      <c r="C145" s="104"/>
      <c r="D145" s="29"/>
      <c r="E145" s="31"/>
      <c r="F145" s="29"/>
      <c r="G145" s="32"/>
      <c r="H145" s="29"/>
      <c r="I145" s="29"/>
      <c r="J145" s="29"/>
      <c r="K145" s="29"/>
      <c r="L145" s="29"/>
      <c r="M145" s="29"/>
      <c r="N145" s="29"/>
      <c r="O145" s="29"/>
    </row>
    <row r="146" spans="1:15">
      <c r="A146" s="22">
        <v>1995</v>
      </c>
      <c r="B146" s="107">
        <v>98556</v>
      </c>
      <c r="C146" s="104"/>
      <c r="D146" s="29"/>
      <c r="E146" s="33"/>
      <c r="F146" s="33"/>
      <c r="G146" s="29"/>
      <c r="H146" s="33"/>
      <c r="I146" s="33"/>
      <c r="J146" s="29"/>
      <c r="K146" s="29"/>
      <c r="L146" s="29"/>
      <c r="M146" s="29"/>
      <c r="N146" s="29"/>
      <c r="O146" s="29"/>
    </row>
    <row r="147" spans="1:15" ht="12.75" customHeight="1">
      <c r="A147" s="22">
        <v>1996</v>
      </c>
      <c r="B147" s="107">
        <v>102060</v>
      </c>
      <c r="C147" s="104"/>
      <c r="D147" s="29"/>
      <c r="E147" s="34"/>
      <c r="F147" s="34"/>
      <c r="G147" s="29"/>
      <c r="H147" s="33"/>
      <c r="I147" s="33"/>
      <c r="J147" s="29"/>
      <c r="K147" s="29"/>
      <c r="L147" s="29"/>
      <c r="M147" s="29"/>
      <c r="N147" s="29"/>
      <c r="O147" s="29"/>
    </row>
    <row r="148" spans="1:15">
      <c r="A148" s="22">
        <v>1997</v>
      </c>
      <c r="B148" s="107">
        <v>110738</v>
      </c>
      <c r="C148" s="104"/>
      <c r="D148" s="29"/>
      <c r="E148" s="34"/>
      <c r="F148" s="34"/>
      <c r="G148" s="34"/>
      <c r="H148" s="34"/>
      <c r="I148" s="34"/>
      <c r="J148" s="34"/>
      <c r="K148" s="34"/>
      <c r="L148" s="34"/>
      <c r="M148" s="29"/>
      <c r="N148" s="29"/>
      <c r="O148" s="29"/>
    </row>
    <row r="149" spans="1:15">
      <c r="A149" s="3">
        <v>1998</v>
      </c>
      <c r="B149" s="107">
        <v>120382</v>
      </c>
      <c r="C149" s="104"/>
      <c r="D149" s="29"/>
      <c r="E149" s="35"/>
      <c r="F149" s="35"/>
      <c r="G149" s="29"/>
      <c r="H149" s="35"/>
      <c r="I149" s="35"/>
      <c r="J149" s="29"/>
      <c r="K149" s="29"/>
      <c r="L149" s="29"/>
      <c r="M149" s="29"/>
      <c r="N149" s="29"/>
      <c r="O149" s="29"/>
    </row>
    <row r="150" spans="1:15">
      <c r="A150" s="22">
        <v>1999</v>
      </c>
      <c r="B150" s="107">
        <v>126923</v>
      </c>
      <c r="C150" s="104"/>
      <c r="D150" s="35"/>
      <c r="E150" s="35"/>
      <c r="F150" s="108"/>
      <c r="G150" s="29"/>
      <c r="H150" s="35"/>
      <c r="I150" s="108"/>
      <c r="J150" s="29"/>
      <c r="K150" s="29"/>
      <c r="L150" s="29"/>
      <c r="M150" s="29"/>
      <c r="N150" s="29"/>
      <c r="O150" s="29"/>
    </row>
    <row r="151" spans="1:15">
      <c r="A151" s="3">
        <v>2000</v>
      </c>
      <c r="B151" s="107">
        <v>136261</v>
      </c>
      <c r="C151" s="104"/>
      <c r="D151" s="35"/>
      <c r="E151" s="35"/>
      <c r="F151" s="108"/>
      <c r="G151" s="29"/>
      <c r="H151" s="35"/>
      <c r="I151" s="108"/>
      <c r="J151" s="29"/>
      <c r="K151" s="29"/>
      <c r="L151" s="29"/>
      <c r="M151" s="29"/>
      <c r="N151" s="29"/>
      <c r="O151" s="29"/>
    </row>
    <row r="152" spans="1:15">
      <c r="A152" s="3">
        <v>2001</v>
      </c>
      <c r="B152" s="107">
        <v>144437</v>
      </c>
      <c r="C152" s="104"/>
      <c r="D152" s="35"/>
      <c r="E152" s="109"/>
      <c r="F152" s="108"/>
      <c r="G152" s="29"/>
      <c r="H152" s="35"/>
      <c r="I152" s="108"/>
      <c r="J152" s="29"/>
      <c r="K152" s="29"/>
      <c r="L152" s="29"/>
      <c r="M152" s="29"/>
      <c r="N152" s="29"/>
      <c r="O152" s="29"/>
    </row>
    <row r="153" spans="1:15">
      <c r="A153" s="22">
        <v>2002</v>
      </c>
      <c r="B153" s="107">
        <v>148289</v>
      </c>
      <c r="C153" s="104"/>
      <c r="D153" s="35"/>
      <c r="E153" s="109"/>
      <c r="F153" s="35"/>
      <c r="G153" s="29"/>
      <c r="H153" s="35"/>
      <c r="I153" s="35"/>
      <c r="J153" s="29"/>
      <c r="K153" s="29"/>
      <c r="L153" s="29"/>
      <c r="M153" s="29"/>
      <c r="N153" s="29"/>
      <c r="O153" s="29"/>
    </row>
    <row r="154" spans="1:15">
      <c r="A154" s="22">
        <v>2003</v>
      </c>
      <c r="B154" s="107">
        <v>151569</v>
      </c>
      <c r="C154" s="104"/>
      <c r="D154" s="35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>
      <c r="A155" s="22">
        <v>2004</v>
      </c>
      <c r="B155" s="107">
        <v>158477</v>
      </c>
      <c r="C155" s="104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1:15">
      <c r="A156" s="22">
        <v>2005</v>
      </c>
      <c r="B156" s="107">
        <v>164387</v>
      </c>
      <c r="C156" s="102"/>
      <c r="D156" s="32"/>
      <c r="E156" s="32"/>
      <c r="F156" s="32"/>
      <c r="G156" s="32"/>
      <c r="H156" s="32"/>
      <c r="I156" s="32"/>
      <c r="J156" s="29"/>
      <c r="K156" s="29"/>
      <c r="L156" s="29"/>
      <c r="M156" s="29"/>
      <c r="N156" s="29"/>
      <c r="O156" s="29"/>
    </row>
    <row r="157" spans="1:15" ht="12.75" customHeight="1">
      <c r="A157" s="22">
        <v>2006</v>
      </c>
      <c r="B157" s="107">
        <v>172614</v>
      </c>
      <c r="C157" s="102"/>
      <c r="D157" s="32"/>
      <c r="E157" s="32"/>
      <c r="F157" s="32"/>
      <c r="G157" s="33"/>
      <c r="H157" s="33"/>
      <c r="I157" s="33"/>
      <c r="J157" s="33"/>
      <c r="K157" s="34"/>
      <c r="L157" s="34"/>
      <c r="M157" s="29"/>
      <c r="N157" s="29"/>
      <c r="O157" s="29"/>
    </row>
    <row r="158" spans="1:15" ht="13.5" customHeight="1">
      <c r="A158" s="22">
        <v>2007</v>
      </c>
      <c r="B158" s="107">
        <v>186584</v>
      </c>
      <c r="C158" s="102"/>
      <c r="D158" s="32"/>
      <c r="E158" s="32"/>
      <c r="F158" s="37"/>
      <c r="G158" s="33"/>
      <c r="H158" s="33"/>
      <c r="I158" s="33"/>
      <c r="J158" s="33"/>
      <c r="K158" s="34"/>
      <c r="L158" s="34"/>
      <c r="M158" s="29"/>
      <c r="N158" s="29"/>
      <c r="O158" s="29"/>
    </row>
    <row r="159" spans="1:15">
      <c r="A159" s="22">
        <v>2008</v>
      </c>
      <c r="B159" s="107">
        <v>193711</v>
      </c>
      <c r="C159" s="110"/>
      <c r="D159" s="32"/>
      <c r="E159" s="32"/>
      <c r="F159" s="32"/>
      <c r="G159" s="34"/>
      <c r="H159" s="34"/>
      <c r="I159" s="34"/>
      <c r="J159" s="34"/>
      <c r="K159" s="34"/>
      <c r="L159" s="34"/>
      <c r="M159" s="29"/>
      <c r="N159" s="29"/>
      <c r="O159" s="29"/>
    </row>
    <row r="160" spans="1:15">
      <c r="A160" s="22">
        <v>2009</v>
      </c>
      <c r="B160" s="107">
        <v>181029</v>
      </c>
      <c r="C160" s="111"/>
      <c r="D160" s="32"/>
      <c r="E160" s="32"/>
      <c r="F160" s="35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1:15">
      <c r="A161" s="112">
        <v>2010</v>
      </c>
      <c r="B161" s="107">
        <v>187100</v>
      </c>
      <c r="C161" s="102"/>
      <c r="D161" s="32"/>
      <c r="E161" s="32"/>
      <c r="F161" s="35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1:15">
      <c r="A162" s="3">
        <v>2011</v>
      </c>
      <c r="B162" s="107">
        <v>196869</v>
      </c>
      <c r="C162" s="102"/>
      <c r="D162" s="32"/>
      <c r="E162" s="32"/>
      <c r="F162" s="35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1:15">
      <c r="A163" s="3">
        <v>2012</v>
      </c>
      <c r="B163" s="107">
        <v>199793</v>
      </c>
      <c r="C163" s="102"/>
      <c r="D163" s="32"/>
      <c r="E163" s="32"/>
      <c r="F163" s="35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15">
      <c r="A164" s="3">
        <v>2013</v>
      </c>
      <c r="B164" s="113">
        <v>203338</v>
      </c>
      <c r="C164" s="102"/>
      <c r="D164" s="102"/>
      <c r="E164" s="102"/>
      <c r="F164" s="102"/>
      <c r="G164" s="102"/>
      <c r="H164" s="102"/>
      <c r="I164" s="114"/>
      <c r="J164" s="29"/>
      <c r="K164" s="29"/>
      <c r="L164" s="29"/>
      <c r="M164" s="29"/>
      <c r="N164" s="29"/>
      <c r="O164" s="29"/>
    </row>
    <row r="165" spans="1:15">
      <c r="A165" s="3">
        <v>2014</v>
      </c>
      <c r="B165" s="115">
        <v>205474</v>
      </c>
      <c r="C165" s="102"/>
      <c r="D165" s="102"/>
      <c r="E165" s="102"/>
      <c r="F165" s="102"/>
      <c r="G165" s="102"/>
      <c r="H165" s="102"/>
      <c r="I165" s="114"/>
      <c r="J165" s="29"/>
      <c r="K165" s="29"/>
      <c r="L165" s="29"/>
      <c r="M165" s="29"/>
      <c r="N165" s="29"/>
      <c r="O165" s="29"/>
    </row>
    <row r="166" spans="1:15">
      <c r="A166" s="3">
        <v>2015</v>
      </c>
      <c r="B166" s="116">
        <v>209511</v>
      </c>
      <c r="C166" s="102"/>
      <c r="D166" s="102"/>
      <c r="E166" s="102"/>
      <c r="F166" s="102"/>
      <c r="G166" s="102"/>
      <c r="H166" s="102"/>
      <c r="I166" s="29"/>
      <c r="J166" s="31"/>
      <c r="K166" s="31"/>
      <c r="L166" s="31"/>
      <c r="M166" s="29"/>
      <c r="N166" s="29"/>
      <c r="O166" s="29"/>
    </row>
    <row r="167" spans="1:15">
      <c r="B167" s="102"/>
      <c r="C167" s="102"/>
      <c r="D167" s="102"/>
      <c r="E167" s="102"/>
      <c r="F167" s="102"/>
      <c r="G167" s="29"/>
      <c r="H167" s="102"/>
      <c r="I167" s="29"/>
      <c r="J167" s="32"/>
      <c r="K167" s="32"/>
      <c r="L167" s="32"/>
      <c r="M167" s="29"/>
      <c r="N167" s="29"/>
      <c r="O167" s="29"/>
    </row>
    <row r="168" spans="1:15">
      <c r="B168" s="102"/>
      <c r="C168" s="102"/>
      <c r="D168" s="102"/>
      <c r="E168" s="102"/>
      <c r="F168" s="102"/>
      <c r="G168" s="29"/>
      <c r="H168" s="102"/>
      <c r="I168" s="29"/>
      <c r="J168" s="102"/>
      <c r="K168" s="102"/>
      <c r="L168" s="102"/>
      <c r="M168" s="29"/>
      <c r="N168" s="29"/>
      <c r="O168" s="29"/>
    </row>
    <row r="169" spans="1:15">
      <c r="B169" s="102"/>
      <c r="C169" s="102"/>
      <c r="D169" s="102"/>
      <c r="E169" s="102"/>
      <c r="F169" s="102"/>
      <c r="G169" s="102"/>
      <c r="H169" s="102"/>
      <c r="I169" s="29"/>
      <c r="J169" s="102"/>
      <c r="K169" s="102"/>
      <c r="L169" s="102"/>
      <c r="M169" s="29"/>
      <c r="N169" s="29"/>
      <c r="O169" s="29"/>
    </row>
    <row r="170" spans="1:15">
      <c r="B170" s="102"/>
      <c r="C170" s="102"/>
      <c r="D170" s="102"/>
      <c r="E170" s="102"/>
      <c r="F170" s="102"/>
      <c r="G170" s="102"/>
      <c r="H170" s="102"/>
      <c r="I170" s="29"/>
      <c r="J170" s="29"/>
      <c r="K170" s="29"/>
      <c r="L170" s="29"/>
      <c r="M170" s="29"/>
      <c r="N170" s="29"/>
      <c r="O170" s="29"/>
    </row>
    <row r="171" spans="1:15">
      <c r="B171" s="102"/>
      <c r="C171" s="102"/>
      <c r="D171" s="102"/>
      <c r="E171" s="102"/>
      <c r="F171" s="102"/>
      <c r="G171" s="102"/>
      <c r="H171" s="102"/>
      <c r="I171" s="29"/>
      <c r="J171" s="29"/>
      <c r="K171" s="29"/>
      <c r="L171" s="29"/>
      <c r="M171" s="29"/>
      <c r="N171" s="29"/>
      <c r="O171" s="29"/>
    </row>
    <row r="172" spans="1:15">
      <c r="B172" s="102"/>
      <c r="C172" s="102"/>
      <c r="D172" s="102"/>
      <c r="E172" s="102"/>
      <c r="F172" s="102"/>
      <c r="G172" s="102"/>
      <c r="H172" s="102"/>
      <c r="I172" s="102"/>
      <c r="J172" s="29"/>
      <c r="K172" s="29"/>
      <c r="L172" s="29"/>
      <c r="M172" s="29"/>
      <c r="N172" s="29"/>
      <c r="O172" s="29"/>
    </row>
    <row r="173" spans="1:15">
      <c r="B173" s="102"/>
      <c r="C173" s="102"/>
      <c r="D173" s="102"/>
      <c r="E173" s="102"/>
      <c r="F173" s="102"/>
      <c r="G173" s="102"/>
      <c r="H173" s="102"/>
      <c r="I173" s="29"/>
      <c r="J173" s="29"/>
      <c r="K173" s="29"/>
      <c r="L173" s="29"/>
      <c r="M173" s="29"/>
      <c r="N173" s="29"/>
      <c r="O173" s="29"/>
    </row>
    <row r="174" spans="1:15">
      <c r="B174" s="102"/>
      <c r="C174" s="102"/>
      <c r="D174" s="102"/>
      <c r="E174" s="102"/>
      <c r="F174" s="102"/>
      <c r="G174" s="102"/>
      <c r="H174" s="102"/>
      <c r="I174" s="102"/>
      <c r="J174" s="29"/>
      <c r="K174" s="29"/>
      <c r="L174" s="29"/>
      <c r="M174" s="29"/>
      <c r="N174" s="29"/>
      <c r="O174" s="29"/>
    </row>
    <row r="175" spans="1:15">
      <c r="B175" s="102"/>
      <c r="C175" s="102"/>
      <c r="D175" s="102"/>
      <c r="E175" s="102"/>
      <c r="F175" s="102"/>
      <c r="G175" s="102"/>
      <c r="H175" s="102"/>
      <c r="I175" s="102"/>
      <c r="J175" s="29"/>
      <c r="K175" s="29"/>
      <c r="L175" s="29"/>
      <c r="M175" s="29"/>
      <c r="N175" s="29"/>
      <c r="O175" s="29"/>
    </row>
    <row r="176" spans="1:15">
      <c r="B176" s="102"/>
      <c r="C176" s="102"/>
      <c r="D176" s="102"/>
      <c r="E176" s="102"/>
      <c r="F176" s="102"/>
      <c r="G176" s="102"/>
      <c r="H176" s="102"/>
      <c r="I176" s="102"/>
      <c r="J176" s="29"/>
      <c r="K176" s="29"/>
      <c r="L176" s="29"/>
      <c r="M176" s="29"/>
      <c r="N176" s="29"/>
      <c r="O176" s="29"/>
    </row>
    <row r="177" spans="2:15">
      <c r="B177" s="102"/>
      <c r="C177" s="102"/>
      <c r="D177" s="102"/>
      <c r="E177" s="102"/>
      <c r="F177" s="102"/>
      <c r="G177" s="102"/>
      <c r="H177" s="102"/>
      <c r="I177" s="102"/>
      <c r="J177" s="29"/>
      <c r="K177" s="29"/>
      <c r="L177" s="29"/>
      <c r="M177" s="29"/>
      <c r="N177" s="29"/>
      <c r="O177" s="29"/>
    </row>
    <row r="178" spans="2:15">
      <c r="B178" s="102"/>
      <c r="C178" s="102"/>
      <c r="D178" s="102"/>
      <c r="E178" s="102"/>
      <c r="F178" s="102"/>
      <c r="G178" s="102"/>
      <c r="H178" s="102"/>
      <c r="I178" s="102"/>
      <c r="J178" s="29"/>
      <c r="K178" s="29"/>
      <c r="L178" s="29"/>
      <c r="M178" s="29"/>
      <c r="N178" s="29"/>
      <c r="O178" s="29"/>
    </row>
    <row r="179" spans="2:15">
      <c r="B179" s="102"/>
      <c r="C179" s="102"/>
      <c r="D179" s="102"/>
      <c r="E179" s="102"/>
      <c r="F179" s="102"/>
      <c r="G179" s="102"/>
      <c r="H179" s="102"/>
      <c r="I179" s="102"/>
      <c r="J179" s="29"/>
      <c r="K179" s="29"/>
      <c r="L179" s="29"/>
      <c r="M179" s="29"/>
      <c r="N179" s="29"/>
      <c r="O179" s="29"/>
    </row>
    <row r="180" spans="2:15">
      <c r="B180" s="102"/>
      <c r="C180" s="102"/>
      <c r="D180" s="102"/>
      <c r="E180" s="102"/>
      <c r="F180" s="102"/>
      <c r="G180" s="102"/>
      <c r="H180" s="102"/>
      <c r="I180" s="102"/>
      <c r="J180" s="29"/>
      <c r="K180" s="29"/>
      <c r="L180" s="29"/>
      <c r="M180" s="29"/>
      <c r="N180" s="29"/>
      <c r="O180" s="29"/>
    </row>
    <row r="181" spans="2:15">
      <c r="B181" s="102"/>
      <c r="C181" s="102"/>
      <c r="D181" s="102"/>
      <c r="E181" s="102"/>
      <c r="F181" s="102"/>
      <c r="G181" s="102"/>
      <c r="H181" s="102"/>
      <c r="I181" s="102"/>
      <c r="J181" s="29"/>
      <c r="K181" s="29"/>
      <c r="L181" s="29"/>
      <c r="M181" s="29"/>
      <c r="N181" s="29"/>
      <c r="O181" s="29"/>
    </row>
    <row r="182" spans="2:15">
      <c r="B182" s="102"/>
      <c r="C182" s="102"/>
      <c r="D182" s="102"/>
      <c r="E182" s="102"/>
      <c r="F182" s="102"/>
      <c r="G182" s="102"/>
      <c r="H182" s="102"/>
      <c r="I182" s="102"/>
    </row>
    <row r="183" spans="2:15">
      <c r="B183" s="102"/>
      <c r="C183" s="102"/>
      <c r="D183" s="102"/>
      <c r="E183" s="102"/>
      <c r="F183" s="102"/>
      <c r="G183" s="102"/>
      <c r="H183" s="102"/>
      <c r="I183" s="102"/>
    </row>
    <row r="184" spans="2:15">
      <c r="B184" s="102"/>
      <c r="C184" s="102"/>
      <c r="D184" s="102"/>
      <c r="E184" s="102"/>
      <c r="F184" s="102"/>
      <c r="G184" s="102"/>
      <c r="H184" s="102"/>
      <c r="I184" s="102"/>
    </row>
    <row r="185" spans="2:15">
      <c r="B185" s="102"/>
      <c r="C185" s="102"/>
      <c r="D185" s="102"/>
      <c r="E185" s="102"/>
      <c r="F185" s="102"/>
      <c r="G185" s="102"/>
      <c r="H185" s="102"/>
      <c r="I185" s="102"/>
    </row>
    <row r="186" spans="2:15">
      <c r="B186" s="102"/>
      <c r="C186" s="102"/>
      <c r="D186" s="102"/>
      <c r="E186" s="102"/>
      <c r="F186" s="102"/>
      <c r="G186" s="102"/>
      <c r="H186" s="102"/>
      <c r="I186" s="102"/>
    </row>
    <row r="187" spans="2:15">
      <c r="B187" s="117"/>
      <c r="C187" s="117"/>
      <c r="D187" s="117"/>
      <c r="E187" s="117"/>
      <c r="F187" s="117"/>
      <c r="G187" s="117"/>
      <c r="H187" s="117"/>
      <c r="I187" s="117"/>
    </row>
    <row r="188" spans="2:15">
      <c r="B188" s="117"/>
      <c r="C188" s="117"/>
      <c r="D188" s="117"/>
      <c r="E188" s="117"/>
      <c r="F188" s="117"/>
      <c r="G188" s="117"/>
      <c r="H188" s="117"/>
      <c r="I188" s="117"/>
    </row>
    <row r="189" spans="2:15">
      <c r="B189" s="117"/>
      <c r="C189" s="117"/>
      <c r="D189" s="117"/>
      <c r="E189" s="117"/>
      <c r="F189" s="117"/>
      <c r="G189" s="117"/>
      <c r="H189" s="117"/>
      <c r="I189" s="117"/>
    </row>
    <row r="190" spans="2:15">
      <c r="B190" s="117"/>
      <c r="C190" s="117"/>
      <c r="D190" s="117"/>
      <c r="E190" s="117"/>
      <c r="F190" s="117"/>
      <c r="G190" s="117"/>
      <c r="H190" s="117"/>
      <c r="I190" s="117"/>
    </row>
    <row r="191" spans="2:15">
      <c r="B191" s="117"/>
      <c r="C191" s="117"/>
      <c r="D191" s="117"/>
      <c r="E191" s="117"/>
      <c r="F191" s="117"/>
      <c r="G191" s="117"/>
      <c r="H191" s="117"/>
      <c r="I191" s="117"/>
    </row>
    <row r="192" spans="2:15">
      <c r="B192" s="117"/>
      <c r="C192" s="117"/>
      <c r="D192" s="117"/>
      <c r="E192" s="117"/>
      <c r="F192" s="117"/>
      <c r="G192" s="117"/>
      <c r="H192" s="117"/>
      <c r="I192" s="117"/>
    </row>
    <row r="193" spans="2:9">
      <c r="B193" s="117"/>
      <c r="C193" s="117"/>
      <c r="D193" s="117"/>
      <c r="E193" s="117"/>
      <c r="F193" s="117"/>
      <c r="G193" s="117"/>
      <c r="H193" s="117"/>
      <c r="I193" s="117"/>
    </row>
    <row r="194" spans="2:9">
      <c r="B194" s="117"/>
      <c r="C194" s="117"/>
      <c r="D194" s="117"/>
      <c r="E194" s="117"/>
      <c r="F194" s="117"/>
      <c r="G194" s="117"/>
      <c r="H194" s="117"/>
      <c r="I194" s="117"/>
    </row>
    <row r="195" spans="2:9">
      <c r="B195" s="117"/>
      <c r="C195" s="117"/>
      <c r="D195" s="117"/>
      <c r="E195" s="117"/>
      <c r="F195" s="117"/>
      <c r="G195" s="117"/>
      <c r="H195" s="117"/>
      <c r="I195" s="117"/>
    </row>
    <row r="196" spans="2:9">
      <c r="B196" s="117"/>
      <c r="C196" s="117"/>
      <c r="D196" s="117"/>
      <c r="E196" s="117"/>
      <c r="F196" s="117"/>
      <c r="G196" s="117"/>
      <c r="H196" s="117"/>
      <c r="I196" s="117"/>
    </row>
    <row r="197" spans="2:9">
      <c r="B197" s="117"/>
      <c r="C197" s="117"/>
      <c r="D197" s="117"/>
      <c r="E197" s="117"/>
      <c r="F197" s="117"/>
      <c r="G197" s="117"/>
      <c r="H197" s="117"/>
      <c r="I197" s="117"/>
    </row>
    <row r="198" spans="2:9">
      <c r="B198" s="117"/>
      <c r="C198" s="117"/>
      <c r="D198" s="117"/>
      <c r="E198" s="117"/>
      <c r="F198" s="117"/>
      <c r="G198" s="117"/>
      <c r="H198" s="117"/>
      <c r="I198" s="117"/>
    </row>
    <row r="199" spans="2:9">
      <c r="B199" s="102"/>
      <c r="C199" s="102"/>
      <c r="D199" s="102"/>
      <c r="E199" s="102"/>
      <c r="F199" s="102"/>
      <c r="G199" s="102"/>
      <c r="H199" s="102"/>
      <c r="I199" s="102"/>
    </row>
    <row r="200" spans="2:9">
      <c r="B200" s="102"/>
      <c r="C200" s="102"/>
      <c r="D200" s="102"/>
      <c r="E200" s="102"/>
      <c r="F200" s="102"/>
      <c r="G200" s="102"/>
      <c r="H200" s="102"/>
      <c r="I200" s="102"/>
    </row>
    <row r="201" spans="2:9">
      <c r="B201" s="102"/>
      <c r="C201" s="102"/>
      <c r="D201" s="102"/>
      <c r="E201" s="102"/>
      <c r="F201" s="102"/>
      <c r="G201" s="102"/>
      <c r="H201" s="102"/>
      <c r="I201" s="102"/>
    </row>
    <row r="202" spans="2:9">
      <c r="B202" s="102"/>
      <c r="C202" s="102"/>
      <c r="D202" s="102"/>
      <c r="E202" s="102"/>
      <c r="F202" s="102"/>
      <c r="G202" s="102"/>
      <c r="H202" s="102"/>
      <c r="I202" s="102"/>
    </row>
    <row r="203" spans="2:9">
      <c r="B203" s="102"/>
      <c r="C203" s="102"/>
      <c r="D203" s="102"/>
      <c r="E203" s="102"/>
      <c r="F203" s="102"/>
      <c r="G203" s="102"/>
      <c r="H203" s="102"/>
      <c r="I203" s="102"/>
    </row>
    <row r="204" spans="2:9">
      <c r="B204" s="102"/>
      <c r="C204" s="102"/>
      <c r="D204" s="102"/>
      <c r="E204" s="102"/>
      <c r="F204" s="102"/>
      <c r="G204" s="102"/>
      <c r="H204" s="102"/>
      <c r="I204" s="102"/>
    </row>
    <row r="205" spans="2:9">
      <c r="B205" s="102"/>
      <c r="C205" s="102"/>
      <c r="D205" s="102"/>
      <c r="E205" s="102"/>
      <c r="F205" s="102"/>
      <c r="G205" s="102"/>
      <c r="H205" s="102"/>
      <c r="I205" s="102"/>
    </row>
    <row r="206" spans="2:9">
      <c r="B206" s="102"/>
      <c r="C206" s="102"/>
      <c r="D206" s="102"/>
      <c r="E206" s="102"/>
      <c r="F206" s="102"/>
      <c r="G206" s="102"/>
      <c r="H206" s="102"/>
      <c r="I206" s="102"/>
    </row>
    <row r="207" spans="2:9">
      <c r="B207" s="102"/>
      <c r="C207" s="102"/>
      <c r="D207" s="102"/>
      <c r="E207" s="102"/>
      <c r="F207" s="102"/>
      <c r="G207" s="102"/>
      <c r="H207" s="102"/>
      <c r="I207" s="102"/>
    </row>
    <row r="208" spans="2:9">
      <c r="B208" s="102"/>
      <c r="C208" s="102"/>
      <c r="D208" s="102"/>
      <c r="E208" s="102"/>
      <c r="F208" s="102"/>
      <c r="G208" s="102"/>
      <c r="H208" s="102"/>
      <c r="I208" s="102"/>
    </row>
    <row r="209" spans="2:9">
      <c r="B209" s="102"/>
      <c r="C209" s="102"/>
      <c r="D209" s="102"/>
      <c r="E209" s="102"/>
      <c r="F209" s="102"/>
      <c r="G209" s="102"/>
      <c r="H209" s="102"/>
      <c r="I209" s="102"/>
    </row>
    <row r="210" spans="2:9">
      <c r="B210" s="102"/>
      <c r="C210" s="102"/>
      <c r="D210" s="102"/>
      <c r="E210" s="102"/>
      <c r="F210" s="102"/>
      <c r="G210" s="102"/>
      <c r="H210" s="102"/>
      <c r="I210" s="102"/>
    </row>
    <row r="211" spans="2:9">
      <c r="B211" s="102"/>
      <c r="C211" s="102"/>
      <c r="D211" s="102"/>
      <c r="E211" s="102"/>
      <c r="F211" s="102"/>
      <c r="G211" s="102"/>
      <c r="H211" s="102"/>
      <c r="I211" s="102"/>
    </row>
    <row r="212" spans="2:9">
      <c r="B212" s="102"/>
      <c r="C212" s="102"/>
      <c r="D212" s="102"/>
      <c r="E212" s="102"/>
      <c r="F212" s="102"/>
      <c r="G212" s="102"/>
      <c r="H212" s="102"/>
      <c r="I212" s="102"/>
    </row>
    <row r="213" spans="2:9">
      <c r="B213" s="102"/>
      <c r="C213" s="102"/>
      <c r="D213" s="102"/>
      <c r="E213" s="102"/>
      <c r="F213" s="102"/>
      <c r="G213" s="102"/>
      <c r="H213" s="102"/>
      <c r="I213" s="102"/>
    </row>
    <row r="214" spans="2:9">
      <c r="B214" s="102"/>
      <c r="C214" s="102"/>
      <c r="D214" s="102"/>
      <c r="E214" s="102"/>
      <c r="F214" s="102"/>
      <c r="G214" s="102"/>
      <c r="H214" s="102"/>
      <c r="I214" s="102"/>
    </row>
    <row r="215" spans="2:9">
      <c r="B215" s="118"/>
      <c r="C215" s="118"/>
      <c r="D215" s="118"/>
      <c r="E215" s="118"/>
      <c r="F215" s="118"/>
      <c r="G215" s="118"/>
      <c r="H215" s="118"/>
      <c r="I215" s="118"/>
    </row>
    <row r="216" spans="2:9">
      <c r="B216" s="118"/>
      <c r="C216" s="118"/>
      <c r="D216" s="118"/>
      <c r="E216" s="118"/>
      <c r="F216" s="118"/>
      <c r="G216" s="118"/>
      <c r="H216" s="118"/>
      <c r="I216" s="118"/>
    </row>
    <row r="217" spans="2:9">
      <c r="B217" s="118"/>
      <c r="C217" s="118"/>
      <c r="D217" s="118"/>
      <c r="E217" s="118"/>
      <c r="F217" s="118"/>
      <c r="G217" s="118"/>
      <c r="H217" s="118"/>
      <c r="I217" s="118"/>
    </row>
    <row r="218" spans="2:9">
      <c r="B218" s="118"/>
      <c r="C218" s="118"/>
      <c r="D218" s="118"/>
      <c r="E218" s="118"/>
      <c r="F218" s="118"/>
      <c r="G218" s="118"/>
      <c r="H218" s="118"/>
      <c r="I218" s="118"/>
    </row>
    <row r="219" spans="2:9">
      <c r="B219" s="118"/>
      <c r="C219" s="118"/>
      <c r="D219" s="118"/>
      <c r="E219" s="118"/>
      <c r="F219" s="118"/>
      <c r="G219" s="118"/>
      <c r="H219" s="118"/>
      <c r="I219" s="118"/>
    </row>
    <row r="220" spans="2:9">
      <c r="B220" s="118"/>
      <c r="C220" s="118"/>
      <c r="D220" s="118"/>
      <c r="E220" s="118"/>
      <c r="F220" s="118"/>
      <c r="G220" s="118"/>
      <c r="H220" s="118"/>
      <c r="I220" s="118"/>
    </row>
    <row r="221" spans="2:9">
      <c r="B221" s="118"/>
      <c r="C221" s="118"/>
      <c r="D221" s="118"/>
      <c r="E221" s="118"/>
      <c r="F221" s="118"/>
      <c r="G221" s="118"/>
      <c r="H221" s="118"/>
      <c r="I221" s="118"/>
    </row>
    <row r="222" spans="2:9">
      <c r="B222" s="118"/>
      <c r="C222" s="118"/>
      <c r="D222" s="118"/>
      <c r="E222" s="118"/>
      <c r="F222" s="118"/>
      <c r="G222" s="118"/>
      <c r="H222" s="118"/>
      <c r="I222" s="118"/>
    </row>
    <row r="223" spans="2:9">
      <c r="B223" s="118"/>
      <c r="C223" s="118"/>
      <c r="D223" s="118"/>
      <c r="E223" s="118"/>
      <c r="F223" s="118"/>
      <c r="G223" s="118"/>
      <c r="H223" s="118"/>
      <c r="I223" s="118"/>
    </row>
    <row r="224" spans="2:9">
      <c r="B224" s="118"/>
      <c r="C224" s="118"/>
      <c r="D224" s="118"/>
      <c r="E224" s="118"/>
      <c r="F224" s="118"/>
      <c r="G224" s="118"/>
      <c r="H224" s="118"/>
      <c r="I224" s="118"/>
    </row>
    <row r="225" spans="2:9">
      <c r="B225" s="118"/>
      <c r="C225" s="118"/>
      <c r="D225" s="118"/>
      <c r="E225" s="118"/>
      <c r="F225" s="118"/>
      <c r="G225" s="118"/>
      <c r="H225" s="118"/>
      <c r="I225" s="118"/>
    </row>
    <row r="226" spans="2:9">
      <c r="B226" s="118"/>
      <c r="C226" s="118"/>
      <c r="D226" s="118"/>
      <c r="E226" s="118"/>
      <c r="F226" s="118"/>
      <c r="G226" s="118"/>
      <c r="H226" s="118"/>
      <c r="I226" s="118"/>
    </row>
    <row r="227" spans="2:9">
      <c r="B227" s="118"/>
      <c r="C227" s="118"/>
      <c r="D227" s="118"/>
      <c r="E227" s="118"/>
      <c r="F227" s="118"/>
      <c r="G227" s="118"/>
      <c r="H227" s="118"/>
      <c r="I227" s="118"/>
    </row>
    <row r="228" spans="2:9">
      <c r="B228" s="118"/>
      <c r="C228" s="118"/>
      <c r="D228" s="118"/>
      <c r="E228" s="118"/>
      <c r="F228" s="118"/>
      <c r="G228" s="118"/>
      <c r="H228" s="118"/>
      <c r="I228" s="118"/>
    </row>
    <row r="229" spans="2:9">
      <c r="B229" s="118"/>
      <c r="C229" s="118"/>
      <c r="D229" s="118"/>
      <c r="E229" s="118"/>
      <c r="F229" s="118"/>
      <c r="G229" s="118"/>
      <c r="H229" s="118"/>
      <c r="I229" s="118"/>
    </row>
    <row r="230" spans="2:9">
      <c r="B230" s="118"/>
      <c r="C230" s="118"/>
      <c r="D230" s="118"/>
      <c r="E230" s="118"/>
      <c r="F230" s="118"/>
      <c r="G230" s="118"/>
      <c r="H230" s="118"/>
      <c r="I230" s="118"/>
    </row>
    <row r="231" spans="2:9">
      <c r="B231" s="118"/>
      <c r="C231" s="118"/>
      <c r="D231" s="118"/>
      <c r="E231" s="118"/>
      <c r="F231" s="118"/>
      <c r="G231" s="118"/>
      <c r="H231" s="118"/>
      <c r="I231" s="118"/>
    </row>
    <row r="232" spans="2:9">
      <c r="B232" s="118"/>
      <c r="C232" s="118"/>
      <c r="D232" s="118"/>
      <c r="E232" s="118"/>
      <c r="F232" s="118"/>
      <c r="G232" s="118"/>
      <c r="H232" s="118"/>
      <c r="I232" s="118"/>
    </row>
    <row r="233" spans="2:9">
      <c r="B233" s="118"/>
      <c r="C233" s="118"/>
      <c r="D233" s="118"/>
      <c r="E233" s="118"/>
      <c r="F233" s="118"/>
      <c r="G233" s="118"/>
      <c r="H233" s="118"/>
      <c r="I233" s="118"/>
    </row>
    <row r="234" spans="2:9">
      <c r="B234" s="118"/>
      <c r="C234" s="118"/>
      <c r="D234" s="118"/>
      <c r="E234" s="118"/>
      <c r="F234" s="118"/>
      <c r="G234" s="118"/>
      <c r="H234" s="118"/>
      <c r="I234" s="118"/>
    </row>
    <row r="235" spans="2:9">
      <c r="B235" s="118"/>
      <c r="C235" s="118"/>
      <c r="D235" s="118"/>
      <c r="E235" s="118"/>
      <c r="F235" s="118"/>
      <c r="G235" s="118"/>
      <c r="H235" s="118"/>
      <c r="I235" s="118"/>
    </row>
    <row r="236" spans="2:9">
      <c r="B236" s="118"/>
      <c r="C236" s="118"/>
      <c r="D236" s="118"/>
      <c r="E236" s="118"/>
      <c r="F236" s="118"/>
      <c r="G236" s="118"/>
      <c r="H236" s="118"/>
      <c r="I236" s="118"/>
    </row>
    <row r="237" spans="2:9">
      <c r="B237" s="118"/>
      <c r="C237" s="118"/>
      <c r="D237" s="118"/>
      <c r="E237" s="118"/>
      <c r="F237" s="118"/>
      <c r="G237" s="118"/>
      <c r="H237" s="118"/>
      <c r="I237" s="118"/>
    </row>
    <row r="238" spans="2:9">
      <c r="B238" s="118"/>
      <c r="C238" s="118"/>
      <c r="D238" s="118"/>
      <c r="E238" s="118"/>
      <c r="F238" s="118"/>
      <c r="G238" s="118"/>
      <c r="H238" s="118"/>
      <c r="I238" s="118"/>
    </row>
    <row r="239" spans="2:9">
      <c r="B239" s="118"/>
      <c r="C239" s="118"/>
      <c r="D239" s="118"/>
      <c r="E239" s="118"/>
      <c r="F239" s="118"/>
      <c r="G239" s="118"/>
      <c r="H239" s="118"/>
      <c r="I239" s="118"/>
    </row>
    <row r="240" spans="2:9">
      <c r="B240" s="118"/>
      <c r="C240" s="118"/>
      <c r="D240" s="118"/>
      <c r="E240" s="118"/>
      <c r="F240" s="118"/>
      <c r="G240" s="118"/>
      <c r="H240" s="118"/>
      <c r="I240" s="118"/>
    </row>
    <row r="241" spans="2:9">
      <c r="B241" s="118"/>
      <c r="C241" s="118"/>
      <c r="D241" s="118"/>
      <c r="E241" s="118"/>
      <c r="F241" s="118"/>
      <c r="G241" s="118"/>
      <c r="H241" s="118"/>
      <c r="I241" s="118"/>
    </row>
    <row r="242" spans="2:9">
      <c r="B242" s="118"/>
      <c r="C242" s="118"/>
      <c r="D242" s="118"/>
      <c r="E242" s="118"/>
      <c r="F242" s="118"/>
      <c r="G242" s="118"/>
      <c r="H242" s="118"/>
      <c r="I242" s="118"/>
    </row>
    <row r="243" spans="2:9">
      <c r="B243" s="118"/>
      <c r="C243" s="118"/>
      <c r="D243" s="118"/>
      <c r="E243" s="118"/>
      <c r="F243" s="118"/>
      <c r="G243" s="118"/>
      <c r="H243" s="118"/>
      <c r="I243" s="118"/>
    </row>
    <row r="244" spans="2:9">
      <c r="B244" s="118"/>
      <c r="C244" s="118"/>
      <c r="D244" s="118"/>
      <c r="E244" s="118"/>
      <c r="F244" s="118"/>
      <c r="G244" s="118"/>
      <c r="H244" s="118"/>
      <c r="I244" s="118"/>
    </row>
    <row r="245" spans="2:9">
      <c r="B245" s="118"/>
      <c r="C245" s="118"/>
      <c r="D245" s="118"/>
      <c r="E245" s="118"/>
      <c r="F245" s="118"/>
      <c r="G245" s="118"/>
      <c r="H245" s="118"/>
      <c r="I245" s="118"/>
    </row>
    <row r="246" spans="2:9">
      <c r="B246" s="118"/>
      <c r="C246" s="118"/>
      <c r="D246" s="118"/>
      <c r="E246" s="118"/>
      <c r="F246" s="118"/>
      <c r="G246" s="118"/>
      <c r="H246" s="118"/>
      <c r="I246" s="118"/>
    </row>
    <row r="247" spans="2:9">
      <c r="B247" s="118"/>
      <c r="C247" s="118"/>
      <c r="D247" s="118"/>
      <c r="E247" s="118"/>
      <c r="F247" s="118"/>
      <c r="G247" s="118"/>
      <c r="H247" s="118"/>
      <c r="I247" s="118"/>
    </row>
    <row r="248" spans="2:9">
      <c r="B248" s="118"/>
      <c r="C248" s="118"/>
      <c r="D248" s="118"/>
      <c r="E248" s="118"/>
      <c r="F248" s="118"/>
      <c r="G248" s="118"/>
      <c r="H248" s="118"/>
      <c r="I248" s="118"/>
    </row>
    <row r="249" spans="2:9">
      <c r="B249" s="118"/>
      <c r="C249" s="118"/>
      <c r="D249" s="118"/>
      <c r="E249" s="118"/>
      <c r="F249" s="118"/>
      <c r="G249" s="118"/>
      <c r="H249" s="118"/>
      <c r="I249" s="118"/>
    </row>
    <row r="250" spans="2:9">
      <c r="B250" s="118"/>
      <c r="C250" s="118"/>
      <c r="D250" s="118"/>
      <c r="E250" s="118"/>
      <c r="F250" s="118"/>
      <c r="G250" s="118"/>
      <c r="H250" s="118"/>
      <c r="I250" s="118"/>
    </row>
    <row r="251" spans="2:9">
      <c r="B251" s="118"/>
      <c r="C251" s="118"/>
      <c r="D251" s="118"/>
      <c r="E251" s="118"/>
      <c r="F251" s="118"/>
      <c r="G251" s="118"/>
      <c r="H251" s="118"/>
      <c r="I251" s="118"/>
    </row>
    <row r="252" spans="2:9">
      <c r="B252" s="118"/>
      <c r="C252" s="118"/>
      <c r="D252" s="118"/>
      <c r="E252" s="118"/>
      <c r="F252" s="118"/>
      <c r="G252" s="118"/>
      <c r="H252" s="118"/>
      <c r="I252" s="118"/>
    </row>
    <row r="253" spans="2:9">
      <c r="B253" s="118"/>
      <c r="C253" s="118"/>
      <c r="D253" s="118"/>
      <c r="E253" s="118"/>
      <c r="F253" s="118"/>
      <c r="G253" s="118"/>
      <c r="H253" s="118"/>
      <c r="I253" s="118"/>
    </row>
    <row r="254" spans="2:9">
      <c r="B254" s="118"/>
      <c r="C254" s="118"/>
      <c r="D254" s="118"/>
      <c r="E254" s="118"/>
      <c r="F254" s="118"/>
      <c r="G254" s="118"/>
      <c r="H254" s="118"/>
      <c r="I254" s="118"/>
    </row>
    <row r="255" spans="2:9">
      <c r="B255" s="118"/>
      <c r="C255" s="118"/>
      <c r="D255" s="118"/>
      <c r="E255" s="118"/>
      <c r="F255" s="118"/>
      <c r="G255" s="118"/>
      <c r="H255" s="118"/>
      <c r="I255" s="118"/>
    </row>
    <row r="256" spans="2:9">
      <c r="B256" s="118"/>
      <c r="C256" s="118"/>
      <c r="D256" s="118"/>
      <c r="E256" s="118"/>
      <c r="F256" s="118"/>
      <c r="G256" s="118"/>
      <c r="H256" s="118"/>
      <c r="I256" s="118"/>
    </row>
    <row r="257" spans="2:9">
      <c r="B257" s="118"/>
      <c r="C257" s="118"/>
      <c r="D257" s="118"/>
      <c r="E257" s="118"/>
      <c r="F257" s="118"/>
      <c r="G257" s="118"/>
      <c r="H257" s="118"/>
      <c r="I257" s="118"/>
    </row>
    <row r="258" spans="2:9">
      <c r="B258" s="118"/>
      <c r="C258" s="118"/>
      <c r="D258" s="118"/>
      <c r="E258" s="118"/>
      <c r="F258" s="118"/>
      <c r="G258" s="118"/>
      <c r="H258" s="118"/>
      <c r="I258" s="118"/>
    </row>
    <row r="259" spans="2:9">
      <c r="B259" s="118"/>
      <c r="C259" s="118"/>
      <c r="D259" s="118"/>
      <c r="E259" s="118"/>
      <c r="F259" s="118"/>
      <c r="G259" s="118"/>
      <c r="H259" s="118"/>
      <c r="I259" s="118"/>
    </row>
    <row r="260" spans="2:9">
      <c r="B260" s="118"/>
      <c r="C260" s="118"/>
      <c r="D260" s="118"/>
      <c r="E260" s="118"/>
      <c r="F260" s="118"/>
      <c r="G260" s="118"/>
      <c r="H260" s="118"/>
      <c r="I260" s="118"/>
    </row>
    <row r="261" spans="2:9">
      <c r="B261" s="118"/>
      <c r="C261" s="118"/>
      <c r="D261" s="118"/>
      <c r="E261" s="118"/>
      <c r="F261" s="118"/>
      <c r="G261" s="118"/>
      <c r="H261" s="118"/>
      <c r="I261" s="118"/>
    </row>
    <row r="262" spans="2:9">
      <c r="B262" s="118"/>
      <c r="C262" s="118"/>
      <c r="D262" s="118"/>
      <c r="E262" s="118"/>
      <c r="F262" s="118"/>
      <c r="G262" s="118"/>
      <c r="H262" s="118"/>
      <c r="I262" s="118"/>
    </row>
    <row r="263" spans="2:9">
      <c r="B263" s="118"/>
      <c r="C263" s="118"/>
      <c r="D263" s="118"/>
      <c r="E263" s="118"/>
      <c r="F263" s="118"/>
      <c r="G263" s="118"/>
      <c r="H263" s="118"/>
      <c r="I263" s="118"/>
    </row>
    <row r="264" spans="2:9">
      <c r="B264" s="118"/>
      <c r="C264" s="118"/>
      <c r="D264" s="118"/>
      <c r="E264" s="118"/>
      <c r="F264" s="118"/>
      <c r="G264" s="118"/>
      <c r="H264" s="118"/>
      <c r="I264" s="118"/>
    </row>
    <row r="265" spans="2:9">
      <c r="B265" s="118"/>
      <c r="C265" s="118"/>
      <c r="D265" s="118"/>
      <c r="E265" s="118"/>
      <c r="F265" s="118"/>
      <c r="G265" s="118"/>
      <c r="H265" s="118"/>
      <c r="I265" s="118"/>
    </row>
    <row r="266" spans="2:9">
      <c r="B266" s="118"/>
      <c r="C266" s="118"/>
      <c r="D266" s="118"/>
      <c r="E266" s="118"/>
      <c r="F266" s="118"/>
      <c r="G266" s="118"/>
      <c r="H266" s="118"/>
      <c r="I266" s="118"/>
    </row>
    <row r="267" spans="2:9">
      <c r="B267" s="118"/>
      <c r="C267" s="118"/>
      <c r="D267" s="118"/>
      <c r="E267" s="118"/>
      <c r="F267" s="118"/>
      <c r="G267" s="118"/>
      <c r="H267" s="118"/>
      <c r="I267" s="118"/>
    </row>
    <row r="268" spans="2:9">
      <c r="B268" s="118"/>
      <c r="C268" s="118"/>
      <c r="D268" s="118"/>
      <c r="E268" s="118"/>
      <c r="F268" s="118"/>
      <c r="G268" s="118"/>
      <c r="H268" s="118"/>
      <c r="I268" s="118"/>
    </row>
    <row r="269" spans="2:9">
      <c r="B269" s="118"/>
      <c r="C269" s="118"/>
      <c r="D269" s="118"/>
      <c r="E269" s="118"/>
      <c r="F269" s="118"/>
      <c r="G269" s="118"/>
      <c r="H269" s="118"/>
      <c r="I269" s="118"/>
    </row>
    <row r="270" spans="2:9">
      <c r="B270" s="118"/>
      <c r="C270" s="118"/>
      <c r="D270" s="118"/>
      <c r="E270" s="118"/>
      <c r="F270" s="118"/>
      <c r="G270" s="118"/>
      <c r="H270" s="118"/>
      <c r="I270" s="118"/>
    </row>
    <row r="271" spans="2:9">
      <c r="B271" s="118"/>
      <c r="C271" s="118"/>
      <c r="D271" s="118"/>
      <c r="E271" s="118"/>
      <c r="F271" s="118"/>
      <c r="G271" s="118"/>
      <c r="H271" s="118"/>
      <c r="I271" s="118"/>
    </row>
    <row r="272" spans="2:9">
      <c r="B272" s="118"/>
      <c r="C272" s="118"/>
      <c r="D272" s="118"/>
      <c r="E272" s="118"/>
      <c r="F272" s="118"/>
      <c r="G272" s="118"/>
      <c r="H272" s="118"/>
      <c r="I272" s="118"/>
    </row>
    <row r="273" spans="2:9">
      <c r="B273" s="118"/>
      <c r="C273" s="118"/>
      <c r="D273" s="118"/>
      <c r="E273" s="118"/>
      <c r="F273" s="118"/>
      <c r="G273" s="118"/>
      <c r="H273" s="118"/>
      <c r="I273" s="118"/>
    </row>
    <row r="274" spans="2:9">
      <c r="B274" s="118"/>
      <c r="C274" s="118"/>
      <c r="D274" s="118"/>
      <c r="E274" s="118"/>
      <c r="F274" s="118"/>
      <c r="G274" s="118"/>
      <c r="H274" s="118"/>
      <c r="I274" s="118"/>
    </row>
    <row r="275" spans="2:9">
      <c r="B275" s="118"/>
      <c r="C275" s="118"/>
      <c r="D275" s="118"/>
      <c r="E275" s="118"/>
      <c r="F275" s="118"/>
      <c r="G275" s="118"/>
      <c r="H275" s="118"/>
      <c r="I275" s="118"/>
    </row>
    <row r="276" spans="2:9">
      <c r="B276" s="118"/>
      <c r="C276" s="118"/>
      <c r="D276" s="118"/>
      <c r="E276" s="118"/>
      <c r="F276" s="118"/>
      <c r="G276" s="118"/>
      <c r="H276" s="118"/>
      <c r="I276" s="118"/>
    </row>
    <row r="277" spans="2:9">
      <c r="B277" s="118"/>
      <c r="C277" s="118"/>
      <c r="D277" s="118"/>
      <c r="E277" s="118"/>
      <c r="F277" s="118"/>
      <c r="G277" s="118"/>
      <c r="H277" s="118"/>
      <c r="I277" s="118"/>
    </row>
    <row r="278" spans="2:9">
      <c r="B278" s="118"/>
      <c r="C278" s="118"/>
      <c r="D278" s="118"/>
      <c r="E278" s="118"/>
      <c r="F278" s="118"/>
      <c r="G278" s="118"/>
      <c r="H278" s="118"/>
      <c r="I278" s="118"/>
    </row>
    <row r="279" spans="2:9">
      <c r="B279" s="118"/>
      <c r="C279" s="118"/>
      <c r="D279" s="118"/>
      <c r="E279" s="118"/>
      <c r="F279" s="118"/>
      <c r="G279" s="118"/>
      <c r="H279" s="118"/>
      <c r="I279" s="118"/>
    </row>
    <row r="280" spans="2:9">
      <c r="B280" s="118"/>
      <c r="C280" s="118"/>
      <c r="D280" s="118"/>
      <c r="E280" s="118"/>
      <c r="F280" s="118"/>
      <c r="G280" s="118"/>
      <c r="H280" s="118"/>
      <c r="I280" s="118"/>
    </row>
    <row r="281" spans="2:9">
      <c r="B281" s="118"/>
      <c r="C281" s="118"/>
      <c r="D281" s="118"/>
      <c r="E281" s="118"/>
      <c r="F281" s="118"/>
      <c r="G281" s="118"/>
      <c r="H281" s="118"/>
      <c r="I281" s="118"/>
    </row>
    <row r="282" spans="2:9">
      <c r="B282" s="118"/>
      <c r="C282" s="118"/>
      <c r="D282" s="118"/>
      <c r="E282" s="118"/>
      <c r="F282" s="118"/>
      <c r="G282" s="118"/>
      <c r="H282" s="118"/>
      <c r="I282" s="118"/>
    </row>
    <row r="283" spans="2:9">
      <c r="B283" s="118"/>
      <c r="C283" s="118"/>
      <c r="D283" s="118"/>
      <c r="E283" s="118"/>
      <c r="F283" s="118"/>
      <c r="G283" s="118"/>
      <c r="H283" s="118"/>
      <c r="I283" s="118"/>
    </row>
    <row r="284" spans="2:9">
      <c r="B284" s="118"/>
      <c r="C284" s="118"/>
      <c r="D284" s="118"/>
      <c r="E284" s="118"/>
      <c r="F284" s="118"/>
      <c r="G284" s="118"/>
      <c r="H284" s="118"/>
      <c r="I284" s="118"/>
    </row>
    <row r="285" spans="2:9">
      <c r="B285" s="118"/>
      <c r="C285" s="118"/>
      <c r="D285" s="118"/>
      <c r="E285" s="118"/>
      <c r="F285" s="118"/>
      <c r="G285" s="118"/>
      <c r="H285" s="118"/>
      <c r="I285" s="118"/>
    </row>
    <row r="286" spans="2:9">
      <c r="B286" s="118"/>
      <c r="C286" s="118"/>
      <c r="D286" s="118"/>
      <c r="E286" s="118"/>
      <c r="F286" s="118"/>
      <c r="G286" s="118"/>
      <c r="H286" s="118"/>
      <c r="I286" s="118"/>
    </row>
    <row r="287" spans="2:9">
      <c r="B287" s="118"/>
      <c r="C287" s="118"/>
      <c r="D287" s="118"/>
      <c r="E287" s="118"/>
      <c r="F287" s="118"/>
      <c r="G287" s="118"/>
      <c r="H287" s="118"/>
      <c r="I287" s="118"/>
    </row>
    <row r="288" spans="2:9">
      <c r="B288" s="118"/>
      <c r="C288" s="118"/>
      <c r="D288" s="118"/>
      <c r="E288" s="118"/>
      <c r="F288" s="118"/>
      <c r="G288" s="118"/>
      <c r="H288" s="118"/>
      <c r="I288" s="118"/>
    </row>
    <row r="289" spans="2:9">
      <c r="B289" s="118"/>
      <c r="C289" s="118"/>
      <c r="D289" s="118"/>
      <c r="E289" s="118"/>
      <c r="F289" s="118"/>
      <c r="G289" s="118"/>
      <c r="H289" s="118"/>
      <c r="I289" s="118"/>
    </row>
    <row r="290" spans="2:9">
      <c r="B290" s="118"/>
      <c r="C290" s="118"/>
      <c r="D290" s="118"/>
      <c r="E290" s="118"/>
      <c r="F290" s="118"/>
      <c r="G290" s="118"/>
      <c r="H290" s="118"/>
      <c r="I290" s="118"/>
    </row>
    <row r="291" spans="2:9">
      <c r="B291" s="118"/>
      <c r="C291" s="118"/>
      <c r="D291" s="118"/>
      <c r="E291" s="118"/>
      <c r="F291" s="118"/>
      <c r="G291" s="118"/>
      <c r="H291" s="118"/>
      <c r="I291" s="118"/>
    </row>
    <row r="292" spans="2:9">
      <c r="B292" s="118"/>
      <c r="C292" s="118"/>
      <c r="D292" s="118"/>
      <c r="E292" s="118"/>
      <c r="F292" s="118"/>
      <c r="G292" s="118"/>
      <c r="H292" s="118"/>
      <c r="I292" s="118"/>
    </row>
    <row r="293" spans="2:9">
      <c r="B293" s="118"/>
      <c r="C293" s="118"/>
      <c r="D293" s="118"/>
      <c r="E293" s="118"/>
      <c r="F293" s="118"/>
      <c r="G293" s="118"/>
      <c r="H293" s="118"/>
      <c r="I293" s="118"/>
    </row>
    <row r="294" spans="2:9">
      <c r="B294" s="118"/>
      <c r="C294" s="118"/>
      <c r="D294" s="118"/>
      <c r="E294" s="118"/>
      <c r="F294" s="118"/>
      <c r="G294" s="118"/>
      <c r="H294" s="118"/>
      <c r="I294" s="118"/>
    </row>
    <row r="295" spans="2:9">
      <c r="B295" s="118"/>
      <c r="C295" s="118"/>
      <c r="D295" s="118"/>
      <c r="E295" s="118"/>
      <c r="F295" s="118"/>
      <c r="G295" s="118"/>
      <c r="H295" s="118"/>
      <c r="I295" s="118"/>
    </row>
    <row r="296" spans="2:9">
      <c r="B296" s="118"/>
      <c r="C296" s="118"/>
      <c r="D296" s="118"/>
      <c r="E296" s="118"/>
      <c r="F296" s="118"/>
      <c r="G296" s="118"/>
      <c r="H296" s="118"/>
      <c r="I296" s="118"/>
    </row>
    <row r="297" spans="2:9">
      <c r="B297" s="118"/>
      <c r="C297" s="118"/>
      <c r="D297" s="118"/>
      <c r="E297" s="118"/>
      <c r="F297" s="118"/>
      <c r="G297" s="118"/>
      <c r="H297" s="118"/>
      <c r="I297" s="118"/>
    </row>
    <row r="298" spans="2:9">
      <c r="B298" s="118"/>
      <c r="C298" s="118"/>
      <c r="D298" s="118"/>
      <c r="E298" s="118"/>
      <c r="F298" s="118"/>
      <c r="G298" s="118"/>
      <c r="H298" s="118"/>
      <c r="I298" s="118"/>
    </row>
    <row r="299" spans="2:9">
      <c r="B299" s="118"/>
      <c r="C299" s="118"/>
      <c r="D299" s="118"/>
      <c r="E299" s="118"/>
      <c r="F299" s="118"/>
      <c r="G299" s="118"/>
      <c r="H299" s="118"/>
      <c r="I299" s="118"/>
    </row>
    <row r="300" spans="2:9">
      <c r="B300" s="118"/>
      <c r="C300" s="118"/>
      <c r="D300" s="118"/>
      <c r="E300" s="118"/>
      <c r="F300" s="118"/>
      <c r="G300" s="118"/>
      <c r="H300" s="118"/>
      <c r="I300" s="118"/>
    </row>
    <row r="301" spans="2:9">
      <c r="B301" s="118"/>
      <c r="C301" s="118"/>
      <c r="D301" s="118"/>
      <c r="E301" s="118"/>
      <c r="F301" s="118"/>
      <c r="G301" s="118"/>
      <c r="H301" s="118"/>
      <c r="I301" s="118"/>
    </row>
    <row r="302" spans="2:9">
      <c r="B302" s="118"/>
      <c r="C302" s="118"/>
      <c r="D302" s="118"/>
      <c r="E302" s="118"/>
      <c r="F302" s="118"/>
      <c r="G302" s="118"/>
      <c r="H302" s="118"/>
      <c r="I302" s="118"/>
    </row>
    <row r="303" spans="2:9">
      <c r="B303" s="118"/>
      <c r="C303" s="118"/>
      <c r="D303" s="118"/>
      <c r="E303" s="118"/>
      <c r="F303" s="118"/>
      <c r="G303" s="118"/>
      <c r="H303" s="118"/>
      <c r="I303" s="118"/>
    </row>
    <row r="304" spans="2:9">
      <c r="B304" s="118"/>
      <c r="C304" s="118"/>
      <c r="D304" s="118"/>
      <c r="E304" s="118"/>
      <c r="F304" s="118"/>
      <c r="G304" s="118"/>
      <c r="H304" s="118"/>
      <c r="I304" s="118"/>
    </row>
    <row r="305" spans="2:9">
      <c r="B305" s="118"/>
      <c r="C305" s="118"/>
      <c r="D305" s="118"/>
      <c r="E305" s="118"/>
      <c r="F305" s="118"/>
      <c r="G305" s="118"/>
      <c r="H305" s="118"/>
      <c r="I305" s="118"/>
    </row>
    <row r="306" spans="2:9">
      <c r="B306" s="118"/>
      <c r="C306" s="118"/>
      <c r="D306" s="118"/>
      <c r="E306" s="118"/>
      <c r="F306" s="118"/>
      <c r="G306" s="118"/>
      <c r="H306" s="118"/>
      <c r="I306" s="118"/>
    </row>
    <row r="307" spans="2:9">
      <c r="B307" s="118"/>
      <c r="C307" s="118"/>
      <c r="D307" s="118"/>
      <c r="E307" s="118"/>
      <c r="F307" s="118"/>
      <c r="G307" s="118"/>
      <c r="H307" s="118"/>
      <c r="I307" s="118"/>
    </row>
    <row r="308" spans="2:9">
      <c r="B308" s="118"/>
      <c r="C308" s="118"/>
      <c r="D308" s="118"/>
      <c r="E308" s="118"/>
      <c r="F308" s="118"/>
      <c r="G308" s="118"/>
      <c r="H308" s="118"/>
      <c r="I308" s="118"/>
    </row>
    <row r="309" spans="2:9">
      <c r="B309" s="118"/>
      <c r="C309" s="118"/>
      <c r="D309" s="118"/>
      <c r="E309" s="118"/>
      <c r="F309" s="118"/>
      <c r="G309" s="118"/>
      <c r="H309" s="118"/>
      <c r="I309" s="118"/>
    </row>
    <row r="310" spans="2:9">
      <c r="B310" s="118"/>
      <c r="C310" s="118"/>
      <c r="D310" s="118"/>
      <c r="E310" s="118"/>
      <c r="F310" s="118"/>
      <c r="G310" s="118"/>
      <c r="H310" s="118"/>
      <c r="I310" s="118"/>
    </row>
    <row r="311" spans="2:9">
      <c r="B311" s="118"/>
      <c r="C311" s="118"/>
      <c r="D311" s="118"/>
      <c r="E311" s="118"/>
      <c r="F311" s="118"/>
      <c r="G311" s="118"/>
      <c r="H311" s="118"/>
      <c r="I311" s="118"/>
    </row>
    <row r="312" spans="2:9">
      <c r="B312" s="118"/>
      <c r="C312" s="118"/>
      <c r="D312" s="118"/>
      <c r="E312" s="118"/>
      <c r="F312" s="118"/>
      <c r="G312" s="118"/>
      <c r="H312" s="118"/>
      <c r="I312" s="118"/>
    </row>
    <row r="313" spans="2:9">
      <c r="B313" s="118"/>
      <c r="C313" s="118"/>
      <c r="D313" s="118"/>
      <c r="E313" s="118"/>
      <c r="F313" s="118"/>
      <c r="G313" s="118"/>
      <c r="H313" s="118"/>
      <c r="I313" s="118"/>
    </row>
    <row r="314" spans="2:9">
      <c r="B314" s="118"/>
      <c r="C314" s="118"/>
      <c r="D314" s="118"/>
      <c r="E314" s="118"/>
      <c r="F314" s="118"/>
      <c r="G314" s="118"/>
      <c r="H314" s="118"/>
      <c r="I314" s="118"/>
    </row>
    <row r="315" spans="2:9">
      <c r="B315" s="118"/>
      <c r="C315" s="118"/>
      <c r="D315" s="118"/>
      <c r="E315" s="118"/>
      <c r="F315" s="118"/>
      <c r="G315" s="118"/>
      <c r="H315" s="118"/>
      <c r="I315" s="118"/>
    </row>
    <row r="316" spans="2:9">
      <c r="B316" s="118"/>
      <c r="C316" s="118"/>
      <c r="D316" s="118"/>
      <c r="E316" s="118"/>
      <c r="F316" s="118"/>
      <c r="G316" s="118"/>
      <c r="H316" s="118"/>
      <c r="I316" s="118"/>
    </row>
    <row r="317" spans="2:9">
      <c r="B317" s="118"/>
      <c r="C317" s="118"/>
      <c r="D317" s="118"/>
      <c r="E317" s="118"/>
      <c r="F317" s="118"/>
      <c r="G317" s="118"/>
      <c r="H317" s="118"/>
      <c r="I317" s="118"/>
    </row>
    <row r="318" spans="2:9">
      <c r="B318" s="118"/>
      <c r="C318" s="118"/>
      <c r="D318" s="118"/>
      <c r="E318" s="118"/>
      <c r="F318" s="118"/>
      <c r="G318" s="118"/>
      <c r="H318" s="118"/>
      <c r="I318" s="118"/>
    </row>
    <row r="319" spans="2:9">
      <c r="B319" s="118"/>
      <c r="C319" s="118"/>
      <c r="D319" s="118"/>
      <c r="E319" s="118"/>
      <c r="F319" s="118"/>
      <c r="G319" s="118"/>
      <c r="H319" s="118"/>
      <c r="I319" s="118"/>
    </row>
    <row r="320" spans="2:9">
      <c r="B320" s="118"/>
      <c r="C320" s="118"/>
      <c r="D320" s="118"/>
      <c r="E320" s="118"/>
      <c r="F320" s="118"/>
      <c r="G320" s="118"/>
      <c r="H320" s="118"/>
      <c r="I320" s="118"/>
    </row>
    <row r="321" spans="2:9">
      <c r="B321" s="118"/>
      <c r="C321" s="118"/>
      <c r="D321" s="118"/>
      <c r="E321" s="118"/>
      <c r="F321" s="118"/>
      <c r="G321" s="118"/>
      <c r="H321" s="118"/>
      <c r="I321" s="118"/>
    </row>
    <row r="322" spans="2:9">
      <c r="B322" s="118"/>
      <c r="C322" s="118"/>
      <c r="D322" s="118"/>
      <c r="E322" s="118"/>
      <c r="F322" s="118"/>
      <c r="G322" s="118"/>
      <c r="H322" s="118"/>
      <c r="I322" s="118"/>
    </row>
    <row r="323" spans="2:9">
      <c r="B323" s="118"/>
      <c r="C323" s="118"/>
      <c r="D323" s="118"/>
      <c r="E323" s="118"/>
      <c r="F323" s="118"/>
      <c r="G323" s="118"/>
      <c r="H323" s="118"/>
      <c r="I323" s="118"/>
    </row>
    <row r="324" spans="2:9">
      <c r="B324" s="118"/>
      <c r="C324" s="118"/>
      <c r="D324" s="118"/>
      <c r="E324" s="118"/>
      <c r="F324" s="118"/>
      <c r="G324" s="118"/>
      <c r="H324" s="118"/>
      <c r="I324" s="118"/>
    </row>
    <row r="325" spans="2:9">
      <c r="B325" s="118"/>
      <c r="C325" s="118"/>
      <c r="D325" s="118"/>
      <c r="E325" s="118"/>
      <c r="F325" s="118"/>
      <c r="G325" s="118"/>
      <c r="H325" s="118"/>
      <c r="I325" s="118"/>
    </row>
    <row r="326" spans="2:9">
      <c r="B326" s="118"/>
      <c r="C326" s="118"/>
      <c r="D326" s="118"/>
      <c r="E326" s="118"/>
      <c r="F326" s="118"/>
      <c r="G326" s="118"/>
      <c r="H326" s="118"/>
      <c r="I326" s="118"/>
    </row>
    <row r="327" spans="2:9">
      <c r="B327" s="118"/>
      <c r="C327" s="118"/>
      <c r="D327" s="118"/>
      <c r="E327" s="118"/>
      <c r="F327" s="118"/>
      <c r="G327" s="118"/>
      <c r="H327" s="118"/>
      <c r="I327" s="118"/>
    </row>
    <row r="328" spans="2:9">
      <c r="B328" s="118"/>
      <c r="C328" s="118"/>
      <c r="D328" s="118"/>
      <c r="E328" s="118"/>
      <c r="F328" s="118"/>
      <c r="G328" s="118"/>
      <c r="H328" s="118"/>
      <c r="I328" s="118"/>
    </row>
    <row r="329" spans="2:9">
      <c r="B329" s="118"/>
      <c r="C329" s="118"/>
      <c r="D329" s="118"/>
      <c r="E329" s="118"/>
      <c r="F329" s="118"/>
      <c r="G329" s="118"/>
      <c r="H329" s="118"/>
      <c r="I329" s="118"/>
    </row>
    <row r="330" spans="2:9">
      <c r="B330" s="118"/>
      <c r="C330" s="118"/>
      <c r="D330" s="118"/>
      <c r="E330" s="118"/>
      <c r="F330" s="118"/>
      <c r="G330" s="118"/>
      <c r="H330" s="118"/>
      <c r="I330" s="118"/>
    </row>
    <row r="331" spans="2:9">
      <c r="B331" s="118"/>
      <c r="C331" s="118"/>
      <c r="D331" s="118"/>
      <c r="E331" s="118"/>
      <c r="F331" s="118"/>
      <c r="G331" s="118"/>
      <c r="H331" s="118"/>
      <c r="I331" s="118"/>
    </row>
    <row r="332" spans="2:9">
      <c r="B332" s="118"/>
      <c r="C332" s="118"/>
      <c r="D332" s="118"/>
      <c r="E332" s="118"/>
      <c r="F332" s="118"/>
      <c r="G332" s="118"/>
      <c r="H332" s="118"/>
      <c r="I332" s="118"/>
    </row>
    <row r="333" spans="2:9">
      <c r="B333" s="118"/>
      <c r="C333" s="118"/>
      <c r="D333" s="118"/>
      <c r="E333" s="118"/>
      <c r="F333" s="118"/>
      <c r="G333" s="118"/>
      <c r="H333" s="118"/>
      <c r="I333" s="118"/>
    </row>
    <row r="334" spans="2:9">
      <c r="B334" s="118"/>
      <c r="C334" s="118"/>
      <c r="D334" s="118"/>
      <c r="E334" s="118"/>
      <c r="F334" s="118"/>
      <c r="G334" s="118"/>
      <c r="H334" s="118"/>
      <c r="I334" s="118"/>
    </row>
    <row r="335" spans="2:9">
      <c r="B335" s="118"/>
      <c r="C335" s="118"/>
      <c r="D335" s="118"/>
      <c r="E335" s="118"/>
      <c r="F335" s="118"/>
      <c r="G335" s="118"/>
      <c r="H335" s="118"/>
      <c r="I335" s="118"/>
    </row>
    <row r="336" spans="2:9">
      <c r="B336" s="118"/>
      <c r="C336" s="118"/>
      <c r="D336" s="118"/>
      <c r="E336" s="118"/>
      <c r="F336" s="118"/>
      <c r="G336" s="118"/>
      <c r="H336" s="118"/>
      <c r="I336" s="118"/>
    </row>
    <row r="337" spans="2:9">
      <c r="B337" s="118"/>
      <c r="C337" s="118"/>
      <c r="D337" s="118"/>
      <c r="E337" s="118"/>
      <c r="F337" s="118"/>
      <c r="G337" s="118"/>
      <c r="H337" s="118"/>
      <c r="I337" s="118"/>
    </row>
    <row r="338" spans="2:9">
      <c r="B338" s="118"/>
      <c r="C338" s="118"/>
      <c r="D338" s="118"/>
      <c r="E338" s="118"/>
      <c r="F338" s="118"/>
      <c r="G338" s="118"/>
      <c r="H338" s="118"/>
      <c r="I338" s="118"/>
    </row>
    <row r="339" spans="2:9">
      <c r="B339" s="118"/>
      <c r="C339" s="118"/>
      <c r="D339" s="118"/>
      <c r="E339" s="118"/>
      <c r="F339" s="118"/>
      <c r="G339" s="118"/>
      <c r="H339" s="118"/>
      <c r="I339" s="118"/>
    </row>
    <row r="340" spans="2:9">
      <c r="B340" s="118"/>
      <c r="C340" s="118"/>
      <c r="D340" s="118"/>
      <c r="E340" s="118"/>
      <c r="F340" s="118"/>
      <c r="G340" s="118"/>
      <c r="H340" s="118"/>
      <c r="I340" s="118"/>
    </row>
    <row r="341" spans="2:9">
      <c r="B341" s="118"/>
      <c r="C341" s="118"/>
      <c r="D341" s="118"/>
      <c r="E341" s="118"/>
      <c r="F341" s="118"/>
      <c r="G341" s="118"/>
      <c r="H341" s="118"/>
      <c r="I341" s="118"/>
    </row>
    <row r="342" spans="2:9">
      <c r="B342" s="118"/>
      <c r="C342" s="118"/>
      <c r="D342" s="118"/>
      <c r="E342" s="118"/>
      <c r="F342" s="118"/>
      <c r="G342" s="118"/>
      <c r="H342" s="118"/>
      <c r="I342" s="118"/>
    </row>
    <row r="343" spans="2:9">
      <c r="B343" s="118"/>
      <c r="C343" s="118"/>
      <c r="D343" s="118"/>
      <c r="E343" s="118"/>
      <c r="F343" s="118"/>
      <c r="G343" s="118"/>
      <c r="H343" s="118"/>
      <c r="I343" s="118"/>
    </row>
    <row r="344" spans="2:9">
      <c r="B344" s="118"/>
      <c r="C344" s="118"/>
      <c r="D344" s="118"/>
      <c r="E344" s="118"/>
      <c r="F344" s="118"/>
      <c r="G344" s="118"/>
      <c r="H344" s="118"/>
      <c r="I344" s="118"/>
    </row>
    <row r="345" spans="2:9">
      <c r="B345" s="118"/>
      <c r="C345" s="118"/>
      <c r="D345" s="118"/>
      <c r="E345" s="118"/>
      <c r="F345" s="118"/>
      <c r="G345" s="118"/>
      <c r="H345" s="118"/>
      <c r="I345" s="118"/>
    </row>
    <row r="346" spans="2:9">
      <c r="B346" s="118"/>
      <c r="C346" s="118"/>
      <c r="D346" s="118"/>
      <c r="E346" s="118"/>
      <c r="F346" s="118"/>
      <c r="G346" s="118"/>
      <c r="H346" s="118"/>
      <c r="I346" s="118"/>
    </row>
    <row r="347" spans="2:9">
      <c r="B347" s="118"/>
      <c r="C347" s="118"/>
      <c r="D347" s="118"/>
      <c r="E347" s="118"/>
      <c r="F347" s="118"/>
      <c r="G347" s="118"/>
      <c r="H347" s="118"/>
      <c r="I347" s="118"/>
    </row>
    <row r="348" spans="2:9">
      <c r="B348" s="118"/>
      <c r="C348" s="118"/>
      <c r="D348" s="118"/>
      <c r="E348" s="118"/>
      <c r="F348" s="118"/>
      <c r="G348" s="118"/>
      <c r="H348" s="118"/>
      <c r="I348" s="118"/>
    </row>
    <row r="349" spans="2:9">
      <c r="B349" s="118"/>
      <c r="C349" s="118"/>
      <c r="D349" s="118"/>
      <c r="E349" s="118"/>
      <c r="F349" s="118"/>
      <c r="G349" s="118"/>
      <c r="H349" s="118"/>
      <c r="I349" s="118"/>
    </row>
    <row r="350" spans="2:9">
      <c r="B350" s="118"/>
      <c r="C350" s="118"/>
      <c r="D350" s="118"/>
      <c r="E350" s="118"/>
      <c r="F350" s="118"/>
      <c r="G350" s="118"/>
      <c r="H350" s="118"/>
      <c r="I350" s="118"/>
    </row>
    <row r="351" spans="2:9">
      <c r="B351" s="118"/>
      <c r="C351" s="118"/>
      <c r="D351" s="118"/>
      <c r="E351" s="118"/>
      <c r="F351" s="118"/>
      <c r="G351" s="118"/>
      <c r="H351" s="118"/>
      <c r="I351" s="118"/>
    </row>
    <row r="352" spans="2:9">
      <c r="B352" s="118"/>
      <c r="C352" s="118"/>
      <c r="D352" s="118"/>
      <c r="E352" s="118"/>
      <c r="F352" s="118"/>
      <c r="G352" s="118"/>
      <c r="H352" s="118"/>
      <c r="I352" s="118"/>
    </row>
    <row r="353" spans="2:9">
      <c r="B353" s="118"/>
      <c r="C353" s="118"/>
      <c r="D353" s="118"/>
      <c r="E353" s="118"/>
      <c r="F353" s="118"/>
      <c r="G353" s="118"/>
      <c r="H353" s="118"/>
      <c r="I353" s="118"/>
    </row>
    <row r="354" spans="2:9">
      <c r="B354" s="118"/>
      <c r="C354" s="118"/>
      <c r="D354" s="118"/>
      <c r="E354" s="118"/>
      <c r="F354" s="118"/>
      <c r="G354" s="118"/>
      <c r="H354" s="118"/>
      <c r="I354" s="118"/>
    </row>
    <row r="355" spans="2:9">
      <c r="B355" s="118"/>
      <c r="C355" s="118"/>
      <c r="D355" s="118"/>
      <c r="E355" s="118"/>
      <c r="F355" s="118"/>
      <c r="G355" s="118"/>
      <c r="H355" s="118"/>
      <c r="I355" s="118"/>
    </row>
    <row r="356" spans="2:9">
      <c r="B356" s="118"/>
      <c r="C356" s="118"/>
      <c r="D356" s="118"/>
      <c r="E356" s="118"/>
      <c r="F356" s="118"/>
      <c r="G356" s="118"/>
      <c r="H356" s="118"/>
      <c r="I356" s="118"/>
    </row>
    <row r="357" spans="2:9">
      <c r="B357" s="118"/>
      <c r="C357" s="118"/>
      <c r="D357" s="118"/>
      <c r="E357" s="118"/>
      <c r="F357" s="118"/>
      <c r="G357" s="118"/>
      <c r="H357" s="118"/>
      <c r="I357" s="118"/>
    </row>
    <row r="358" spans="2:9">
      <c r="B358" s="118"/>
      <c r="C358" s="118"/>
      <c r="D358" s="118"/>
      <c r="E358" s="118"/>
      <c r="F358" s="118"/>
      <c r="G358" s="118"/>
      <c r="H358" s="118"/>
      <c r="I358" s="118"/>
    </row>
    <row r="359" spans="2:9">
      <c r="B359" s="118"/>
      <c r="C359" s="118"/>
      <c r="D359" s="118"/>
      <c r="E359" s="118"/>
      <c r="F359" s="118"/>
      <c r="G359" s="118"/>
      <c r="H359" s="118"/>
      <c r="I359" s="118"/>
    </row>
    <row r="360" spans="2:9">
      <c r="B360" s="118"/>
      <c r="C360" s="118"/>
      <c r="D360" s="118"/>
      <c r="E360" s="118"/>
      <c r="F360" s="118"/>
      <c r="G360" s="118"/>
      <c r="H360" s="118"/>
      <c r="I360" s="118"/>
    </row>
    <row r="361" spans="2:9">
      <c r="B361" s="118"/>
      <c r="C361" s="118"/>
      <c r="D361" s="118"/>
      <c r="E361" s="118"/>
      <c r="F361" s="118"/>
      <c r="G361" s="118"/>
      <c r="H361" s="118"/>
      <c r="I361" s="118"/>
    </row>
    <row r="362" spans="2:9">
      <c r="B362" s="118"/>
      <c r="C362" s="118"/>
      <c r="D362" s="118"/>
      <c r="E362" s="118"/>
      <c r="F362" s="118"/>
      <c r="G362" s="118"/>
      <c r="H362" s="118"/>
      <c r="I362" s="118"/>
    </row>
    <row r="363" spans="2:9">
      <c r="B363" s="118"/>
      <c r="C363" s="118"/>
      <c r="D363" s="118"/>
      <c r="E363" s="118"/>
      <c r="F363" s="118"/>
      <c r="G363" s="118"/>
      <c r="H363" s="118"/>
      <c r="I363" s="118"/>
    </row>
    <row r="364" spans="2:9">
      <c r="B364" s="118"/>
      <c r="C364" s="118"/>
      <c r="D364" s="118"/>
      <c r="E364" s="118"/>
      <c r="F364" s="118"/>
      <c r="G364" s="118"/>
      <c r="H364" s="118"/>
      <c r="I364" s="118"/>
    </row>
    <row r="365" spans="2:9">
      <c r="B365" s="118"/>
      <c r="C365" s="118"/>
      <c r="D365" s="118"/>
      <c r="E365" s="118"/>
      <c r="F365" s="118"/>
      <c r="G365" s="118"/>
      <c r="H365" s="118"/>
      <c r="I365" s="118"/>
    </row>
    <row r="366" spans="2:9">
      <c r="B366" s="118"/>
      <c r="C366" s="118"/>
      <c r="D366" s="118"/>
      <c r="E366" s="118"/>
      <c r="F366" s="118"/>
      <c r="G366" s="118"/>
      <c r="H366" s="118"/>
      <c r="I366" s="118"/>
    </row>
    <row r="367" spans="2:9">
      <c r="B367" s="118"/>
      <c r="C367" s="118"/>
      <c r="D367" s="118"/>
      <c r="E367" s="118"/>
      <c r="F367" s="118"/>
      <c r="G367" s="118"/>
      <c r="H367" s="118"/>
      <c r="I367" s="118"/>
    </row>
    <row r="368" spans="2:9">
      <c r="B368" s="118"/>
      <c r="C368" s="118"/>
      <c r="D368" s="118"/>
      <c r="E368" s="118"/>
      <c r="F368" s="118"/>
      <c r="G368" s="118"/>
      <c r="H368" s="118"/>
      <c r="I368" s="118"/>
    </row>
    <row r="369" spans="2:9">
      <c r="B369" s="118"/>
      <c r="C369" s="118"/>
      <c r="D369" s="118"/>
      <c r="E369" s="118"/>
      <c r="F369" s="118"/>
      <c r="G369" s="118"/>
      <c r="H369" s="118"/>
      <c r="I369" s="118"/>
    </row>
    <row r="370" spans="2:9">
      <c r="B370" s="118"/>
      <c r="C370" s="118"/>
      <c r="D370" s="118"/>
      <c r="E370" s="118"/>
      <c r="F370" s="118"/>
      <c r="G370" s="118"/>
      <c r="H370" s="118"/>
      <c r="I370" s="118"/>
    </row>
    <row r="371" spans="2:9">
      <c r="B371" s="118"/>
      <c r="C371" s="118"/>
      <c r="D371" s="118"/>
      <c r="E371" s="118"/>
      <c r="F371" s="118"/>
      <c r="G371" s="118"/>
      <c r="H371" s="118"/>
      <c r="I371" s="118"/>
    </row>
    <row r="372" spans="2:9">
      <c r="B372" s="118"/>
      <c r="C372" s="118"/>
      <c r="D372" s="118"/>
      <c r="E372" s="118"/>
      <c r="F372" s="118"/>
      <c r="G372" s="118"/>
      <c r="H372" s="118"/>
      <c r="I372" s="118"/>
    </row>
    <row r="373" spans="2:9">
      <c r="B373" s="118"/>
      <c r="C373" s="118"/>
      <c r="D373" s="118"/>
      <c r="E373" s="118"/>
      <c r="F373" s="118"/>
      <c r="G373" s="118"/>
      <c r="H373" s="118"/>
      <c r="I373" s="118"/>
    </row>
    <row r="374" spans="2:9">
      <c r="B374" s="118"/>
      <c r="C374" s="118"/>
      <c r="D374" s="118"/>
      <c r="E374" s="118"/>
      <c r="F374" s="118"/>
      <c r="G374" s="118"/>
      <c r="H374" s="118"/>
      <c r="I374" s="118"/>
    </row>
    <row r="375" spans="2:9">
      <c r="B375" s="118"/>
      <c r="C375" s="118"/>
      <c r="D375" s="118"/>
      <c r="E375" s="118"/>
      <c r="F375" s="118"/>
      <c r="G375" s="118"/>
      <c r="H375" s="118"/>
      <c r="I375" s="118"/>
    </row>
    <row r="376" spans="2:9">
      <c r="B376" s="118"/>
      <c r="C376" s="118"/>
      <c r="D376" s="118"/>
      <c r="E376" s="118"/>
      <c r="F376" s="118"/>
      <c r="G376" s="118"/>
      <c r="H376" s="118"/>
      <c r="I376" s="118"/>
    </row>
    <row r="377" spans="2:9">
      <c r="B377" s="118"/>
      <c r="C377" s="118"/>
      <c r="D377" s="118"/>
      <c r="E377" s="118"/>
      <c r="F377" s="118"/>
      <c r="G377" s="118"/>
      <c r="H377" s="118"/>
      <c r="I377" s="118"/>
    </row>
    <row r="378" spans="2:9">
      <c r="B378" s="118"/>
      <c r="C378" s="118"/>
      <c r="D378" s="118"/>
      <c r="E378" s="118"/>
      <c r="F378" s="118"/>
      <c r="G378" s="118"/>
      <c r="H378" s="118"/>
      <c r="I378" s="118"/>
    </row>
    <row r="379" spans="2:9">
      <c r="B379" s="118"/>
      <c r="C379" s="118"/>
      <c r="D379" s="118"/>
      <c r="E379" s="118"/>
      <c r="F379" s="118"/>
      <c r="G379" s="118"/>
      <c r="H379" s="118"/>
      <c r="I379" s="118"/>
    </row>
    <row r="380" spans="2:9">
      <c r="B380" s="118"/>
      <c r="C380" s="118"/>
      <c r="D380" s="118"/>
      <c r="E380" s="118"/>
      <c r="F380" s="118"/>
      <c r="G380" s="118"/>
      <c r="H380" s="118"/>
      <c r="I380" s="118"/>
    </row>
    <row r="381" spans="2:9">
      <c r="B381" s="118"/>
      <c r="C381" s="118"/>
      <c r="D381" s="118"/>
      <c r="E381" s="118"/>
      <c r="F381" s="118"/>
      <c r="G381" s="118"/>
      <c r="H381" s="118"/>
      <c r="I381" s="118"/>
    </row>
    <row r="382" spans="2:9">
      <c r="B382" s="118"/>
      <c r="C382" s="118"/>
      <c r="D382" s="118"/>
      <c r="E382" s="118"/>
      <c r="F382" s="118"/>
      <c r="G382" s="118"/>
      <c r="H382" s="118"/>
      <c r="I382" s="118"/>
    </row>
    <row r="383" spans="2:9">
      <c r="B383" s="118"/>
      <c r="C383" s="118"/>
      <c r="D383" s="118"/>
      <c r="E383" s="118"/>
      <c r="F383" s="118"/>
      <c r="G383" s="118"/>
      <c r="H383" s="118"/>
      <c r="I383" s="118"/>
    </row>
    <row r="384" spans="2:9">
      <c r="B384" s="118"/>
      <c r="C384" s="118"/>
      <c r="D384" s="118"/>
      <c r="E384" s="118"/>
      <c r="F384" s="118"/>
      <c r="G384" s="118"/>
      <c r="H384" s="118"/>
      <c r="I384" s="118"/>
    </row>
    <row r="385" spans="2:9">
      <c r="B385" s="118"/>
      <c r="C385" s="118"/>
      <c r="D385" s="118"/>
      <c r="E385" s="118"/>
      <c r="F385" s="118"/>
      <c r="G385" s="118"/>
      <c r="H385" s="118"/>
      <c r="I385" s="118"/>
    </row>
    <row r="386" spans="2:9">
      <c r="B386" s="118"/>
      <c r="C386" s="118"/>
      <c r="D386" s="118"/>
      <c r="E386" s="118"/>
      <c r="F386" s="118"/>
      <c r="G386" s="118"/>
      <c r="H386" s="118"/>
      <c r="I386" s="118"/>
    </row>
    <row r="387" spans="2:9">
      <c r="B387" s="118"/>
      <c r="C387" s="118"/>
      <c r="D387" s="118"/>
      <c r="E387" s="118"/>
      <c r="F387" s="118"/>
      <c r="G387" s="118"/>
      <c r="H387" s="118"/>
      <c r="I387" s="118"/>
    </row>
    <row r="388" spans="2:9">
      <c r="B388" s="118"/>
      <c r="C388" s="118"/>
      <c r="D388" s="118"/>
      <c r="E388" s="118"/>
      <c r="F388" s="118"/>
      <c r="G388" s="118"/>
      <c r="H388" s="118"/>
      <c r="I388" s="118"/>
    </row>
    <row r="389" spans="2:9">
      <c r="B389" s="118"/>
      <c r="C389" s="118"/>
      <c r="D389" s="118"/>
      <c r="E389" s="118"/>
      <c r="F389" s="118"/>
      <c r="G389" s="118"/>
      <c r="H389" s="118"/>
      <c r="I389" s="118"/>
    </row>
    <row r="390" spans="2:9">
      <c r="B390" s="118"/>
      <c r="C390" s="118"/>
      <c r="D390" s="118"/>
      <c r="E390" s="118"/>
      <c r="F390" s="118"/>
      <c r="G390" s="118"/>
      <c r="H390" s="118"/>
      <c r="I390" s="118"/>
    </row>
    <row r="391" spans="2:9">
      <c r="B391" s="118"/>
      <c r="C391" s="118"/>
      <c r="D391" s="118"/>
      <c r="E391" s="118"/>
      <c r="F391" s="118"/>
      <c r="G391" s="118"/>
      <c r="H391" s="118"/>
      <c r="I391" s="118"/>
    </row>
    <row r="392" spans="2:9">
      <c r="B392" s="118"/>
      <c r="C392" s="118"/>
      <c r="D392" s="118"/>
      <c r="E392" s="118"/>
      <c r="F392" s="118"/>
      <c r="G392" s="118"/>
      <c r="H392" s="118"/>
      <c r="I392" s="118"/>
    </row>
    <row r="393" spans="2:9">
      <c r="B393" s="118"/>
      <c r="C393" s="118"/>
      <c r="D393" s="118"/>
      <c r="E393" s="118"/>
      <c r="F393" s="118"/>
      <c r="G393" s="118"/>
      <c r="H393" s="118"/>
      <c r="I393" s="118"/>
    </row>
    <row r="394" spans="2:9">
      <c r="B394" s="118"/>
      <c r="C394" s="118"/>
      <c r="D394" s="118"/>
      <c r="E394" s="118"/>
      <c r="F394" s="118"/>
      <c r="G394" s="118"/>
      <c r="H394" s="118"/>
      <c r="I394" s="118"/>
    </row>
    <row r="395" spans="2:9">
      <c r="B395" s="118"/>
      <c r="C395" s="118"/>
      <c r="D395" s="118"/>
      <c r="E395" s="118"/>
      <c r="F395" s="118"/>
      <c r="G395" s="118"/>
      <c r="H395" s="118"/>
      <c r="I395" s="118"/>
    </row>
    <row r="396" spans="2:9">
      <c r="B396" s="118"/>
      <c r="C396" s="118"/>
      <c r="D396" s="118"/>
      <c r="E396" s="118"/>
      <c r="F396" s="118"/>
      <c r="G396" s="118"/>
      <c r="H396" s="118"/>
      <c r="I396" s="118"/>
    </row>
    <row r="397" spans="2:9">
      <c r="B397" s="118"/>
      <c r="C397" s="118"/>
      <c r="D397" s="118"/>
      <c r="E397" s="118"/>
      <c r="F397" s="118"/>
      <c r="G397" s="118"/>
      <c r="H397" s="118"/>
      <c r="I397" s="118"/>
    </row>
    <row r="398" spans="2:9">
      <c r="B398" s="118"/>
      <c r="C398" s="118"/>
      <c r="D398" s="118"/>
      <c r="E398" s="118"/>
      <c r="F398" s="118"/>
      <c r="G398" s="118"/>
      <c r="H398" s="118"/>
      <c r="I398" s="118"/>
    </row>
    <row r="399" spans="2:9">
      <c r="B399" s="118"/>
      <c r="C399" s="118"/>
      <c r="D399" s="118"/>
      <c r="E399" s="118"/>
      <c r="F399" s="118"/>
      <c r="G399" s="118"/>
      <c r="H399" s="118"/>
      <c r="I399" s="118"/>
    </row>
    <row r="400" spans="2:9">
      <c r="B400" s="118"/>
      <c r="C400" s="118"/>
      <c r="D400" s="118"/>
      <c r="E400" s="118"/>
      <c r="F400" s="118"/>
      <c r="G400" s="118"/>
      <c r="H400" s="118"/>
      <c r="I400" s="118"/>
    </row>
    <row r="401" spans="2:9">
      <c r="B401" s="118"/>
      <c r="C401" s="118"/>
      <c r="D401" s="118"/>
      <c r="E401" s="118"/>
      <c r="F401" s="118"/>
      <c r="G401" s="118"/>
      <c r="H401" s="118"/>
      <c r="I401" s="118"/>
    </row>
    <row r="402" spans="2:9">
      <c r="B402" s="118"/>
      <c r="C402" s="118"/>
      <c r="D402" s="118"/>
      <c r="E402" s="118"/>
      <c r="F402" s="118"/>
      <c r="G402" s="118"/>
      <c r="H402" s="118"/>
      <c r="I402" s="118"/>
    </row>
    <row r="403" spans="2:9">
      <c r="B403" s="118"/>
      <c r="C403" s="118"/>
      <c r="D403" s="118"/>
      <c r="E403" s="118"/>
      <c r="F403" s="118"/>
      <c r="G403" s="118"/>
      <c r="H403" s="118"/>
      <c r="I403" s="118"/>
    </row>
    <row r="404" spans="2:9">
      <c r="B404" s="118"/>
      <c r="C404" s="118"/>
      <c r="D404" s="118"/>
      <c r="E404" s="118"/>
      <c r="F404" s="118"/>
      <c r="G404" s="118"/>
      <c r="H404" s="118"/>
      <c r="I404" s="118"/>
    </row>
    <row r="405" spans="2:9">
      <c r="B405" s="118"/>
      <c r="C405" s="118"/>
      <c r="D405" s="118"/>
      <c r="E405" s="118"/>
      <c r="F405" s="118"/>
      <c r="G405" s="118"/>
      <c r="H405" s="118"/>
      <c r="I405" s="118"/>
    </row>
    <row r="406" spans="2:9">
      <c r="B406" s="118"/>
      <c r="C406" s="118"/>
      <c r="D406" s="118"/>
      <c r="E406" s="118"/>
      <c r="F406" s="118"/>
      <c r="G406" s="118"/>
      <c r="H406" s="118"/>
      <c r="I406" s="118"/>
    </row>
    <row r="407" spans="2:9">
      <c r="B407" s="118"/>
      <c r="C407" s="118"/>
      <c r="D407" s="118"/>
      <c r="E407" s="118"/>
      <c r="F407" s="118"/>
      <c r="G407" s="118"/>
      <c r="H407" s="118"/>
      <c r="I407" s="118"/>
    </row>
    <row r="408" spans="2:9">
      <c r="B408" s="118"/>
      <c r="C408" s="118"/>
      <c r="D408" s="118"/>
      <c r="E408" s="118"/>
      <c r="F408" s="118"/>
      <c r="G408" s="118"/>
      <c r="H408" s="118"/>
      <c r="I408" s="118"/>
    </row>
    <row r="409" spans="2:9">
      <c r="B409" s="118"/>
      <c r="C409" s="118"/>
      <c r="D409" s="118"/>
      <c r="E409" s="118"/>
      <c r="F409" s="118"/>
      <c r="G409" s="118"/>
      <c r="H409" s="118"/>
      <c r="I409" s="118"/>
    </row>
    <row r="410" spans="2:9">
      <c r="B410" s="118"/>
      <c r="C410" s="118"/>
      <c r="D410" s="118"/>
      <c r="E410" s="118"/>
      <c r="F410" s="118"/>
      <c r="G410" s="118"/>
      <c r="H410" s="118"/>
      <c r="I410" s="118"/>
    </row>
    <row r="411" spans="2:9">
      <c r="B411" s="118"/>
      <c r="C411" s="118"/>
      <c r="D411" s="118"/>
      <c r="E411" s="118"/>
      <c r="F411" s="118"/>
      <c r="G411" s="118"/>
      <c r="H411" s="118"/>
      <c r="I411" s="118"/>
    </row>
    <row r="412" spans="2:9">
      <c r="B412" s="118"/>
      <c r="C412" s="118"/>
      <c r="D412" s="118"/>
      <c r="E412" s="118"/>
      <c r="F412" s="118"/>
      <c r="G412" s="118"/>
      <c r="H412" s="118"/>
      <c r="I412" s="118"/>
    </row>
    <row r="413" spans="2:9">
      <c r="B413" s="118"/>
      <c r="C413" s="118"/>
      <c r="D413" s="118"/>
      <c r="E413" s="118"/>
      <c r="F413" s="118"/>
      <c r="G413" s="118"/>
      <c r="H413" s="118"/>
      <c r="I413" s="118"/>
    </row>
    <row r="414" spans="2:9">
      <c r="B414" s="118"/>
      <c r="C414" s="118"/>
      <c r="D414" s="118"/>
      <c r="E414" s="118"/>
      <c r="F414" s="118"/>
      <c r="G414" s="118"/>
      <c r="H414" s="118"/>
      <c r="I414" s="118"/>
    </row>
    <row r="415" spans="2:9">
      <c r="B415" s="118"/>
      <c r="C415" s="118"/>
      <c r="D415" s="118"/>
      <c r="E415" s="118"/>
      <c r="F415" s="118"/>
      <c r="G415" s="118"/>
      <c r="H415" s="118"/>
      <c r="I415" s="118"/>
    </row>
    <row r="416" spans="2:9">
      <c r="B416" s="118"/>
      <c r="C416" s="118"/>
      <c r="D416" s="118"/>
      <c r="E416" s="118"/>
      <c r="F416" s="118"/>
      <c r="G416" s="118"/>
      <c r="H416" s="118"/>
      <c r="I416" s="118"/>
    </row>
    <row r="417" spans="2:9">
      <c r="B417" s="118"/>
      <c r="C417" s="118"/>
      <c r="D417" s="118"/>
      <c r="E417" s="118"/>
      <c r="F417" s="118"/>
      <c r="G417" s="118"/>
      <c r="H417" s="118"/>
      <c r="I417" s="118"/>
    </row>
    <row r="418" spans="2:9">
      <c r="B418" s="118"/>
      <c r="C418" s="118"/>
      <c r="D418" s="118"/>
      <c r="E418" s="118"/>
      <c r="F418" s="118"/>
      <c r="G418" s="118"/>
      <c r="H418" s="118"/>
      <c r="I418" s="118"/>
    </row>
    <row r="419" spans="2:9">
      <c r="B419" s="118"/>
      <c r="C419" s="118"/>
      <c r="D419" s="118"/>
      <c r="E419" s="118"/>
      <c r="F419" s="118"/>
      <c r="G419" s="118"/>
      <c r="H419" s="118"/>
      <c r="I419" s="118"/>
    </row>
    <row r="420" spans="2:9">
      <c r="B420" s="118"/>
      <c r="C420" s="118"/>
      <c r="D420" s="118"/>
      <c r="E420" s="118"/>
      <c r="F420" s="118"/>
      <c r="G420" s="118"/>
      <c r="H420" s="118"/>
      <c r="I420" s="118"/>
    </row>
    <row r="421" spans="2:9">
      <c r="B421" s="118"/>
      <c r="C421" s="118"/>
      <c r="D421" s="118"/>
      <c r="E421" s="118"/>
      <c r="F421" s="118"/>
      <c r="G421" s="118"/>
      <c r="H421" s="118"/>
      <c r="I421" s="118"/>
    </row>
    <row r="422" spans="2:9">
      <c r="B422" s="118"/>
      <c r="C422" s="118"/>
      <c r="D422" s="118"/>
      <c r="E422" s="118"/>
      <c r="F422" s="118"/>
      <c r="G422" s="118"/>
      <c r="H422" s="118"/>
      <c r="I422" s="118"/>
    </row>
    <row r="423" spans="2:9">
      <c r="B423" s="118"/>
      <c r="C423" s="118"/>
      <c r="D423" s="118"/>
      <c r="E423" s="118"/>
      <c r="F423" s="118"/>
      <c r="G423" s="118"/>
      <c r="H423" s="118"/>
      <c r="I423" s="118"/>
    </row>
    <row r="424" spans="2:9">
      <c r="B424" s="118"/>
      <c r="C424" s="118"/>
      <c r="D424" s="118"/>
      <c r="E424" s="118"/>
      <c r="F424" s="118"/>
      <c r="G424" s="118"/>
      <c r="H424" s="118"/>
      <c r="I424" s="118"/>
    </row>
    <row r="425" spans="2:9">
      <c r="B425" s="118"/>
      <c r="C425" s="118"/>
      <c r="D425" s="118"/>
      <c r="E425" s="118"/>
      <c r="F425" s="118"/>
      <c r="G425" s="118"/>
      <c r="H425" s="118"/>
      <c r="I425" s="118"/>
    </row>
    <row r="426" spans="2:9">
      <c r="B426" s="118"/>
      <c r="C426" s="118"/>
      <c r="D426" s="118"/>
      <c r="E426" s="118"/>
      <c r="F426" s="118"/>
      <c r="G426" s="118"/>
      <c r="H426" s="118"/>
      <c r="I426" s="118"/>
    </row>
    <row r="427" spans="2:9">
      <c r="B427" s="118"/>
      <c r="C427" s="118"/>
      <c r="D427" s="118"/>
      <c r="E427" s="118"/>
      <c r="F427" s="118"/>
      <c r="G427" s="118"/>
      <c r="H427" s="118"/>
      <c r="I427" s="118"/>
    </row>
    <row r="428" spans="2:9">
      <c r="B428" s="118"/>
      <c r="C428" s="118"/>
      <c r="D428" s="118"/>
      <c r="E428" s="118"/>
      <c r="F428" s="118"/>
      <c r="G428" s="118"/>
      <c r="H428" s="118"/>
      <c r="I428" s="118"/>
    </row>
    <row r="429" spans="2:9">
      <c r="B429" s="118"/>
      <c r="C429" s="118"/>
      <c r="D429" s="118"/>
      <c r="E429" s="118"/>
      <c r="F429" s="118"/>
      <c r="G429" s="118"/>
      <c r="H429" s="118"/>
      <c r="I429" s="118"/>
    </row>
    <row r="430" spans="2:9">
      <c r="B430" s="118"/>
      <c r="C430" s="118"/>
      <c r="D430" s="118"/>
      <c r="E430" s="118"/>
      <c r="F430" s="118"/>
      <c r="G430" s="118"/>
      <c r="H430" s="118"/>
      <c r="I430" s="118"/>
    </row>
    <row r="431" spans="2:9">
      <c r="B431" s="118"/>
      <c r="C431" s="118"/>
      <c r="D431" s="118"/>
      <c r="E431" s="118"/>
      <c r="F431" s="118"/>
      <c r="G431" s="118"/>
      <c r="H431" s="118"/>
      <c r="I431" s="118"/>
    </row>
    <row r="432" spans="2:9">
      <c r="B432" s="118"/>
      <c r="C432" s="118"/>
      <c r="D432" s="118"/>
      <c r="E432" s="118"/>
      <c r="F432" s="118"/>
      <c r="G432" s="118"/>
      <c r="H432" s="118"/>
      <c r="I432" s="118"/>
    </row>
    <row r="433" spans="2:9">
      <c r="B433" s="118"/>
      <c r="C433" s="118"/>
      <c r="D433" s="118"/>
      <c r="E433" s="118"/>
      <c r="F433" s="118"/>
      <c r="G433" s="118"/>
      <c r="H433" s="118"/>
      <c r="I433" s="118"/>
    </row>
    <row r="434" spans="2:9">
      <c r="B434" s="118"/>
      <c r="C434" s="118"/>
      <c r="D434" s="118"/>
      <c r="E434" s="118"/>
      <c r="F434" s="118"/>
      <c r="G434" s="118"/>
      <c r="H434" s="118"/>
      <c r="I434" s="118"/>
    </row>
    <row r="435" spans="2:9">
      <c r="B435" s="118"/>
      <c r="C435" s="118"/>
      <c r="D435" s="118"/>
      <c r="E435" s="118"/>
      <c r="F435" s="118"/>
      <c r="G435" s="118"/>
      <c r="H435" s="118"/>
      <c r="I435" s="118"/>
    </row>
    <row r="436" spans="2:9">
      <c r="B436" s="118"/>
      <c r="C436" s="118"/>
      <c r="D436" s="118"/>
      <c r="E436" s="118"/>
      <c r="F436" s="118"/>
      <c r="G436" s="118"/>
      <c r="H436" s="118"/>
      <c r="I436" s="118"/>
    </row>
    <row r="437" spans="2:9">
      <c r="B437" s="118"/>
      <c r="C437" s="118"/>
      <c r="D437" s="118"/>
      <c r="E437" s="118"/>
      <c r="F437" s="118"/>
      <c r="G437" s="118"/>
      <c r="H437" s="118"/>
      <c r="I437" s="118"/>
    </row>
    <row r="438" spans="2:9">
      <c r="B438" s="118"/>
      <c r="C438" s="118"/>
      <c r="D438" s="118"/>
      <c r="E438" s="118"/>
      <c r="F438" s="118"/>
      <c r="G438" s="118"/>
      <c r="H438" s="118"/>
      <c r="I438" s="118"/>
    </row>
    <row r="439" spans="2:9">
      <c r="B439" s="118"/>
      <c r="C439" s="118"/>
      <c r="D439" s="118"/>
      <c r="E439" s="118"/>
      <c r="F439" s="118"/>
      <c r="G439" s="118"/>
      <c r="H439" s="118"/>
      <c r="I439" s="118"/>
    </row>
    <row r="440" spans="2:9">
      <c r="B440" s="118"/>
      <c r="C440" s="118"/>
      <c r="D440" s="118"/>
      <c r="E440" s="118"/>
      <c r="F440" s="118"/>
      <c r="G440" s="118"/>
      <c r="H440" s="118"/>
      <c r="I440" s="118"/>
    </row>
    <row r="441" spans="2:9">
      <c r="B441" s="118"/>
      <c r="C441" s="118"/>
      <c r="D441" s="118"/>
      <c r="E441" s="118"/>
      <c r="F441" s="118"/>
      <c r="G441" s="118"/>
      <c r="H441" s="118"/>
      <c r="I441" s="118"/>
    </row>
    <row r="442" spans="2:9">
      <c r="B442" s="118"/>
      <c r="C442" s="118"/>
      <c r="D442" s="118"/>
      <c r="E442" s="118"/>
      <c r="F442" s="118"/>
      <c r="G442" s="118"/>
      <c r="H442" s="118"/>
      <c r="I442" s="118"/>
    </row>
    <row r="443" spans="2:9">
      <c r="B443" s="118"/>
      <c r="C443" s="118"/>
      <c r="D443" s="118"/>
      <c r="E443" s="118"/>
      <c r="F443" s="118"/>
      <c r="G443" s="118"/>
      <c r="H443" s="118"/>
      <c r="I443" s="118"/>
    </row>
    <row r="444" spans="2:9">
      <c r="B444" s="118"/>
      <c r="C444" s="118"/>
      <c r="D444" s="118"/>
      <c r="E444" s="118"/>
      <c r="F444" s="118"/>
      <c r="G444" s="118"/>
      <c r="H444" s="118"/>
      <c r="I444" s="118"/>
    </row>
    <row r="445" spans="2:9">
      <c r="B445" s="118"/>
      <c r="C445" s="118"/>
      <c r="D445" s="118"/>
      <c r="E445" s="118"/>
      <c r="F445" s="118"/>
      <c r="G445" s="118"/>
      <c r="H445" s="118"/>
      <c r="I445" s="118"/>
    </row>
    <row r="446" spans="2:9">
      <c r="B446" s="118"/>
      <c r="C446" s="118"/>
      <c r="D446" s="118"/>
      <c r="E446" s="118"/>
      <c r="F446" s="118"/>
      <c r="G446" s="118"/>
      <c r="H446" s="118"/>
      <c r="I446" s="118"/>
    </row>
    <row r="447" spans="2:9">
      <c r="B447" s="118"/>
      <c r="C447" s="118"/>
      <c r="D447" s="118"/>
      <c r="E447" s="118"/>
      <c r="F447" s="118"/>
      <c r="G447" s="118"/>
      <c r="H447" s="118"/>
      <c r="I447" s="118"/>
    </row>
    <row r="448" spans="2:9">
      <c r="B448" s="118"/>
      <c r="C448" s="118"/>
      <c r="D448" s="118"/>
      <c r="E448" s="118"/>
      <c r="F448" s="118"/>
      <c r="G448" s="118"/>
      <c r="H448" s="118"/>
      <c r="I448" s="118"/>
    </row>
    <row r="449" spans="2:9">
      <c r="B449" s="118"/>
      <c r="C449" s="118"/>
      <c r="D449" s="118"/>
      <c r="E449" s="118"/>
      <c r="F449" s="118"/>
      <c r="G449" s="118"/>
      <c r="H449" s="118"/>
      <c r="I449" s="118"/>
    </row>
    <row r="450" spans="2:9">
      <c r="B450" s="118"/>
      <c r="C450" s="118"/>
      <c r="D450" s="118"/>
      <c r="E450" s="118"/>
      <c r="F450" s="118"/>
      <c r="G450" s="118"/>
      <c r="H450" s="118"/>
      <c r="I450" s="118"/>
    </row>
    <row r="451" spans="2:9">
      <c r="B451" s="118"/>
      <c r="C451" s="118"/>
      <c r="D451" s="118"/>
      <c r="E451" s="118"/>
      <c r="F451" s="118"/>
      <c r="G451" s="118"/>
      <c r="H451" s="118"/>
      <c r="I451" s="118"/>
    </row>
    <row r="452" spans="2:9">
      <c r="B452" s="118"/>
      <c r="C452" s="118"/>
      <c r="D452" s="118"/>
      <c r="E452" s="118"/>
      <c r="F452" s="118"/>
      <c r="G452" s="118"/>
      <c r="H452" s="118"/>
      <c r="I452" s="118"/>
    </row>
    <row r="453" spans="2:9">
      <c r="B453" s="118"/>
      <c r="C453" s="118"/>
      <c r="D453" s="118"/>
      <c r="E453" s="118"/>
      <c r="F453" s="118"/>
      <c r="G453" s="118"/>
      <c r="H453" s="118"/>
      <c r="I453" s="118"/>
    </row>
    <row r="454" spans="2:9">
      <c r="B454" s="118"/>
      <c r="C454" s="118"/>
      <c r="D454" s="118"/>
      <c r="E454" s="118"/>
      <c r="F454" s="118"/>
      <c r="G454" s="118"/>
      <c r="H454" s="118"/>
      <c r="I454" s="118"/>
    </row>
    <row r="455" spans="2:9">
      <c r="B455" s="118"/>
      <c r="C455" s="118"/>
      <c r="D455" s="118"/>
      <c r="E455" s="118"/>
      <c r="F455" s="118"/>
      <c r="G455" s="118"/>
      <c r="H455" s="118"/>
      <c r="I455" s="118"/>
    </row>
    <row r="456" spans="2:9">
      <c r="B456" s="118"/>
      <c r="C456" s="118"/>
      <c r="D456" s="118"/>
      <c r="E456" s="118"/>
      <c r="F456" s="118"/>
      <c r="G456" s="118"/>
      <c r="H456" s="118"/>
      <c r="I456" s="118"/>
    </row>
    <row r="457" spans="2:9">
      <c r="B457" s="118"/>
      <c r="C457" s="118"/>
      <c r="D457" s="118"/>
      <c r="E457" s="118"/>
      <c r="F457" s="118"/>
      <c r="G457" s="118"/>
      <c r="H457" s="118"/>
      <c r="I457" s="118"/>
    </row>
    <row r="458" spans="2:9">
      <c r="B458" s="118"/>
      <c r="C458" s="118"/>
      <c r="D458" s="118"/>
      <c r="E458" s="118"/>
      <c r="F458" s="118"/>
      <c r="G458" s="118"/>
      <c r="H458" s="118"/>
      <c r="I458" s="118"/>
    </row>
    <row r="459" spans="2:9">
      <c r="B459" s="118"/>
      <c r="C459" s="118"/>
      <c r="D459" s="118"/>
      <c r="E459" s="118"/>
      <c r="F459" s="118"/>
      <c r="G459" s="118"/>
      <c r="H459" s="118"/>
      <c r="I459" s="118"/>
    </row>
    <row r="460" spans="2:9">
      <c r="B460" s="118"/>
      <c r="C460" s="118"/>
      <c r="D460" s="118"/>
      <c r="E460" s="118"/>
      <c r="F460" s="118"/>
      <c r="G460" s="118"/>
      <c r="H460" s="118"/>
      <c r="I460" s="118"/>
    </row>
    <row r="461" spans="2:9">
      <c r="B461" s="118"/>
      <c r="C461" s="118"/>
      <c r="D461" s="118"/>
      <c r="E461" s="118"/>
      <c r="F461" s="118"/>
      <c r="G461" s="118"/>
      <c r="H461" s="118"/>
      <c r="I461" s="118"/>
    </row>
    <row r="462" spans="2:9">
      <c r="B462" s="118"/>
      <c r="C462" s="118"/>
      <c r="D462" s="118"/>
      <c r="E462" s="118"/>
      <c r="F462" s="118"/>
      <c r="G462" s="118"/>
      <c r="H462" s="118"/>
      <c r="I462" s="118"/>
    </row>
    <row r="463" spans="2:9">
      <c r="B463" s="118"/>
      <c r="C463" s="118"/>
      <c r="D463" s="118"/>
      <c r="E463" s="118"/>
      <c r="F463" s="118"/>
      <c r="G463" s="118"/>
      <c r="H463" s="118"/>
      <c r="I463" s="118"/>
    </row>
    <row r="464" spans="2:9">
      <c r="B464" s="118"/>
      <c r="C464" s="118"/>
      <c r="D464" s="118"/>
      <c r="E464" s="118"/>
      <c r="F464" s="118"/>
      <c r="G464" s="118"/>
      <c r="H464" s="118"/>
      <c r="I464" s="118"/>
    </row>
    <row r="465" spans="2:9">
      <c r="B465" s="118"/>
      <c r="C465" s="118"/>
      <c r="D465" s="118"/>
      <c r="E465" s="118"/>
      <c r="F465" s="118"/>
      <c r="G465" s="118"/>
      <c r="H465" s="118"/>
      <c r="I465" s="118"/>
    </row>
    <row r="466" spans="2:9">
      <c r="B466" s="118"/>
      <c r="C466" s="118"/>
      <c r="D466" s="118"/>
      <c r="E466" s="118"/>
      <c r="F466" s="118"/>
      <c r="G466" s="118"/>
      <c r="H466" s="118"/>
      <c r="I466" s="118"/>
    </row>
    <row r="467" spans="2:9">
      <c r="B467" s="118"/>
      <c r="C467" s="118"/>
      <c r="D467" s="118"/>
      <c r="E467" s="118"/>
      <c r="F467" s="118"/>
      <c r="G467" s="118"/>
      <c r="H467" s="118"/>
      <c r="I467" s="118"/>
    </row>
    <row r="468" spans="2:9">
      <c r="B468" s="118"/>
      <c r="C468" s="118"/>
      <c r="D468" s="118"/>
      <c r="E468" s="118"/>
      <c r="F468" s="118"/>
      <c r="G468" s="118"/>
      <c r="H468" s="118"/>
      <c r="I468" s="118"/>
    </row>
    <row r="469" spans="2:9">
      <c r="B469" s="118"/>
      <c r="C469" s="118"/>
      <c r="D469" s="118"/>
      <c r="E469" s="118"/>
      <c r="F469" s="118"/>
      <c r="G469" s="118"/>
      <c r="H469" s="118"/>
      <c r="I469" s="118"/>
    </row>
    <row r="470" spans="2:9">
      <c r="B470" s="118"/>
      <c r="C470" s="118"/>
      <c r="D470" s="118"/>
      <c r="E470" s="118"/>
      <c r="F470" s="118"/>
      <c r="G470" s="118"/>
      <c r="H470" s="118"/>
      <c r="I470" s="118"/>
    </row>
    <row r="471" spans="2:9">
      <c r="B471" s="118"/>
      <c r="C471" s="118"/>
      <c r="D471" s="118"/>
      <c r="E471" s="118"/>
      <c r="F471" s="118"/>
      <c r="G471" s="118"/>
      <c r="H471" s="118"/>
      <c r="I471" s="118"/>
    </row>
    <row r="472" spans="2:9">
      <c r="B472" s="118"/>
      <c r="C472" s="118"/>
      <c r="D472" s="118"/>
      <c r="E472" s="118"/>
      <c r="F472" s="118"/>
      <c r="G472" s="118"/>
      <c r="H472" s="118"/>
      <c r="I472" s="118"/>
    </row>
    <row r="473" spans="2:9">
      <c r="B473" s="118"/>
      <c r="C473" s="118"/>
      <c r="D473" s="118"/>
      <c r="E473" s="118"/>
      <c r="F473" s="118"/>
      <c r="G473" s="118"/>
      <c r="H473" s="118"/>
      <c r="I473" s="118"/>
    </row>
    <row r="474" spans="2:9">
      <c r="B474" s="118"/>
      <c r="C474" s="118"/>
      <c r="D474" s="118"/>
      <c r="E474" s="118"/>
      <c r="F474" s="118"/>
      <c r="G474" s="118"/>
      <c r="H474" s="118"/>
      <c r="I474" s="118"/>
    </row>
    <row r="475" spans="2:9">
      <c r="B475" s="118"/>
      <c r="C475" s="118"/>
      <c r="D475" s="118"/>
      <c r="E475" s="118"/>
      <c r="F475" s="118"/>
      <c r="G475" s="118"/>
      <c r="H475" s="118"/>
      <c r="I475" s="118"/>
    </row>
    <row r="476" spans="2:9">
      <c r="B476" s="118"/>
      <c r="C476" s="118"/>
      <c r="D476" s="118"/>
      <c r="E476" s="118"/>
      <c r="F476" s="118"/>
      <c r="G476" s="118"/>
      <c r="H476" s="118"/>
      <c r="I476" s="118"/>
    </row>
    <row r="477" spans="2:9">
      <c r="B477" s="118"/>
      <c r="C477" s="118"/>
      <c r="D477" s="118"/>
      <c r="E477" s="118"/>
      <c r="F477" s="118"/>
      <c r="G477" s="118"/>
      <c r="H477" s="118"/>
      <c r="I477" s="118"/>
    </row>
    <row r="478" spans="2:9">
      <c r="B478" s="118"/>
      <c r="C478" s="118"/>
      <c r="D478" s="118"/>
      <c r="E478" s="118"/>
      <c r="F478" s="118"/>
      <c r="G478" s="118"/>
      <c r="H478" s="118"/>
      <c r="I478" s="118"/>
    </row>
    <row r="479" spans="2:9">
      <c r="B479" s="118"/>
      <c r="C479" s="118"/>
      <c r="D479" s="118"/>
      <c r="E479" s="118"/>
      <c r="F479" s="118"/>
      <c r="G479" s="118"/>
      <c r="H479" s="118"/>
      <c r="I479" s="118"/>
    </row>
    <row r="480" spans="2:9">
      <c r="B480" s="118"/>
      <c r="C480" s="118"/>
      <c r="D480" s="118"/>
      <c r="E480" s="118"/>
      <c r="F480" s="118"/>
      <c r="G480" s="118"/>
      <c r="H480" s="118"/>
      <c r="I480" s="118"/>
    </row>
    <row r="481" spans="2:9">
      <c r="B481" s="118"/>
      <c r="C481" s="118"/>
      <c r="D481" s="118"/>
      <c r="E481" s="118"/>
      <c r="F481" s="118"/>
      <c r="G481" s="118"/>
      <c r="H481" s="118"/>
      <c r="I481" s="118"/>
    </row>
    <row r="482" spans="2:9">
      <c r="B482" s="118"/>
      <c r="C482" s="118"/>
      <c r="D482" s="118"/>
      <c r="E482" s="118"/>
      <c r="F482" s="118"/>
      <c r="G482" s="118"/>
      <c r="H482" s="118"/>
      <c r="I482" s="118"/>
    </row>
    <row r="483" spans="2:9">
      <c r="B483" s="118"/>
      <c r="C483" s="118"/>
      <c r="D483" s="118"/>
      <c r="E483" s="118"/>
      <c r="F483" s="118"/>
      <c r="G483" s="118"/>
      <c r="H483" s="118"/>
      <c r="I483" s="118"/>
    </row>
    <row r="484" spans="2:9">
      <c r="B484" s="118"/>
      <c r="C484" s="118"/>
      <c r="D484" s="118"/>
      <c r="E484" s="118"/>
      <c r="F484" s="118"/>
      <c r="G484" s="118"/>
      <c r="H484" s="118"/>
      <c r="I484" s="118"/>
    </row>
    <row r="485" spans="2:9">
      <c r="B485" s="118"/>
      <c r="C485" s="118"/>
      <c r="D485" s="118"/>
      <c r="E485" s="118"/>
      <c r="F485" s="118"/>
      <c r="G485" s="118"/>
      <c r="H485" s="118"/>
      <c r="I485" s="118"/>
    </row>
    <row r="486" spans="2:9">
      <c r="B486" s="118"/>
      <c r="C486" s="118"/>
      <c r="D486" s="118"/>
      <c r="E486" s="118"/>
      <c r="F486" s="118"/>
      <c r="G486" s="118"/>
      <c r="H486" s="118"/>
      <c r="I486" s="118"/>
    </row>
    <row r="487" spans="2:9">
      <c r="B487" s="118"/>
      <c r="C487" s="118"/>
      <c r="D487" s="118"/>
      <c r="E487" s="118"/>
      <c r="F487" s="118"/>
      <c r="G487" s="118"/>
      <c r="H487" s="118"/>
      <c r="I487" s="118"/>
    </row>
    <row r="488" spans="2:9">
      <c r="B488" s="118"/>
      <c r="C488" s="118"/>
      <c r="D488" s="118"/>
      <c r="E488" s="118"/>
      <c r="F488" s="118"/>
      <c r="G488" s="118"/>
      <c r="H488" s="118"/>
      <c r="I488" s="118"/>
    </row>
    <row r="489" spans="2:9">
      <c r="B489" s="118"/>
      <c r="C489" s="118"/>
      <c r="D489" s="118"/>
      <c r="E489" s="118"/>
      <c r="F489" s="118"/>
      <c r="G489" s="118"/>
      <c r="H489" s="118"/>
      <c r="I489" s="118"/>
    </row>
    <row r="490" spans="2:9">
      <c r="B490" s="118"/>
      <c r="C490" s="118"/>
      <c r="D490" s="118"/>
      <c r="E490" s="118"/>
      <c r="F490" s="118"/>
      <c r="G490" s="118"/>
      <c r="H490" s="118"/>
      <c r="I490" s="118"/>
    </row>
    <row r="491" spans="2:9">
      <c r="B491" s="118"/>
      <c r="C491" s="118"/>
      <c r="D491" s="118"/>
      <c r="E491" s="118"/>
      <c r="F491" s="118"/>
      <c r="G491" s="118"/>
      <c r="H491" s="118"/>
      <c r="I491" s="118"/>
    </row>
    <row r="492" spans="2:9">
      <c r="B492" s="118"/>
      <c r="C492" s="118"/>
      <c r="D492" s="118"/>
      <c r="E492" s="118"/>
      <c r="F492" s="118"/>
      <c r="G492" s="118"/>
      <c r="H492" s="118"/>
      <c r="I492" s="118"/>
    </row>
    <row r="493" spans="2:9">
      <c r="B493" s="118"/>
      <c r="C493" s="118"/>
      <c r="D493" s="118"/>
      <c r="E493" s="118"/>
      <c r="F493" s="118"/>
      <c r="G493" s="118"/>
      <c r="H493" s="118"/>
      <c r="I493" s="118"/>
    </row>
    <row r="494" spans="2:9">
      <c r="B494" s="118"/>
      <c r="C494" s="118"/>
      <c r="D494" s="118"/>
      <c r="E494" s="118"/>
      <c r="F494" s="118"/>
      <c r="G494" s="118"/>
      <c r="H494" s="118"/>
      <c r="I494" s="118"/>
    </row>
    <row r="495" spans="2:9">
      <c r="B495" s="118"/>
      <c r="C495" s="118"/>
      <c r="D495" s="118"/>
      <c r="E495" s="118"/>
      <c r="F495" s="118"/>
      <c r="G495" s="118"/>
      <c r="H495" s="118"/>
      <c r="I495" s="118"/>
    </row>
    <row r="496" spans="2:9">
      <c r="B496" s="118"/>
      <c r="C496" s="118"/>
      <c r="D496" s="118"/>
      <c r="E496" s="118"/>
      <c r="F496" s="118"/>
      <c r="G496" s="118"/>
      <c r="H496" s="118"/>
      <c r="I496" s="118"/>
    </row>
    <row r="497" spans="2:9">
      <c r="B497" s="118"/>
      <c r="C497" s="118"/>
      <c r="D497" s="118"/>
      <c r="E497" s="118"/>
      <c r="F497" s="118"/>
      <c r="G497" s="118"/>
      <c r="H497" s="118"/>
      <c r="I497" s="118"/>
    </row>
    <row r="498" spans="2:9">
      <c r="B498" s="118"/>
      <c r="C498" s="118"/>
      <c r="D498" s="118"/>
      <c r="E498" s="118"/>
      <c r="F498" s="118"/>
      <c r="G498" s="118"/>
      <c r="H498" s="118"/>
      <c r="I498" s="118"/>
    </row>
    <row r="499" spans="2:9">
      <c r="B499" s="118"/>
      <c r="C499" s="118"/>
      <c r="D499" s="118"/>
      <c r="E499" s="118"/>
      <c r="F499" s="118"/>
      <c r="G499" s="118"/>
      <c r="H499" s="118"/>
      <c r="I499" s="118"/>
    </row>
    <row r="500" spans="2:9">
      <c r="B500" s="118"/>
      <c r="C500" s="118"/>
      <c r="D500" s="118"/>
      <c r="E500" s="118"/>
      <c r="F500" s="118"/>
      <c r="G500" s="118"/>
      <c r="H500" s="118"/>
      <c r="I500" s="118"/>
    </row>
    <row r="501" spans="2:9">
      <c r="B501" s="118"/>
      <c r="C501" s="118"/>
      <c r="D501" s="118"/>
      <c r="E501" s="118"/>
      <c r="F501" s="118"/>
      <c r="G501" s="118"/>
      <c r="H501" s="118"/>
      <c r="I501" s="118"/>
    </row>
    <row r="502" spans="2:9">
      <c r="B502" s="118"/>
      <c r="C502" s="118"/>
      <c r="D502" s="118"/>
      <c r="E502" s="118"/>
      <c r="F502" s="118"/>
      <c r="G502" s="118"/>
      <c r="H502" s="118"/>
      <c r="I502" s="118"/>
    </row>
    <row r="503" spans="2:9">
      <c r="B503" s="118"/>
      <c r="C503" s="118"/>
      <c r="D503" s="118"/>
      <c r="E503" s="118"/>
      <c r="F503" s="118"/>
      <c r="G503" s="118"/>
      <c r="H503" s="118"/>
      <c r="I503" s="118"/>
    </row>
    <row r="504" spans="2:9">
      <c r="B504" s="118"/>
      <c r="C504" s="118"/>
      <c r="D504" s="118"/>
      <c r="E504" s="118"/>
      <c r="F504" s="118"/>
      <c r="G504" s="118"/>
      <c r="H504" s="118"/>
      <c r="I504" s="118"/>
    </row>
    <row r="505" spans="2:9">
      <c r="B505" s="118"/>
      <c r="C505" s="118"/>
      <c r="D505" s="118"/>
      <c r="E505" s="118"/>
      <c r="F505" s="118"/>
      <c r="G505" s="118"/>
      <c r="H505" s="118"/>
      <c r="I505" s="118"/>
    </row>
    <row r="506" spans="2:9">
      <c r="B506" s="118"/>
      <c r="C506" s="118"/>
      <c r="D506" s="118"/>
      <c r="E506" s="118"/>
      <c r="F506" s="118"/>
      <c r="G506" s="118"/>
      <c r="H506" s="118"/>
      <c r="I506" s="118"/>
    </row>
    <row r="507" spans="2:9">
      <c r="B507" s="118"/>
      <c r="C507" s="118"/>
      <c r="D507" s="118"/>
      <c r="E507" s="118"/>
      <c r="F507" s="118"/>
      <c r="G507" s="118"/>
      <c r="H507" s="118"/>
      <c r="I507" s="118"/>
    </row>
    <row r="508" spans="2:9">
      <c r="B508" s="118"/>
      <c r="C508" s="118"/>
      <c r="D508" s="118"/>
      <c r="E508" s="118"/>
      <c r="F508" s="118"/>
      <c r="G508" s="118"/>
      <c r="H508" s="118"/>
      <c r="I508" s="118"/>
    </row>
    <row r="509" spans="2:9">
      <c r="B509" s="118"/>
      <c r="C509" s="118"/>
      <c r="D509" s="118"/>
      <c r="E509" s="118"/>
      <c r="F509" s="118"/>
      <c r="G509" s="118"/>
      <c r="H509" s="118"/>
      <c r="I509" s="118"/>
    </row>
    <row r="510" spans="2:9">
      <c r="B510" s="118"/>
      <c r="C510" s="118"/>
      <c r="D510" s="118"/>
      <c r="E510" s="118"/>
      <c r="F510" s="118"/>
      <c r="G510" s="118"/>
      <c r="H510" s="118"/>
      <c r="I510" s="118"/>
    </row>
    <row r="511" spans="2:9">
      <c r="B511" s="118"/>
      <c r="C511" s="118"/>
      <c r="D511" s="118"/>
      <c r="E511" s="118"/>
      <c r="F511" s="118"/>
      <c r="G511" s="118"/>
      <c r="H511" s="118"/>
      <c r="I511" s="118"/>
    </row>
    <row r="512" spans="2:9">
      <c r="B512" s="118"/>
      <c r="C512" s="118"/>
      <c r="D512" s="118"/>
      <c r="E512" s="118"/>
      <c r="F512" s="118"/>
      <c r="G512" s="118"/>
      <c r="H512" s="118"/>
      <c r="I512" s="118"/>
    </row>
    <row r="513" spans="2:9">
      <c r="B513" s="118"/>
      <c r="C513" s="118"/>
      <c r="D513" s="118"/>
      <c r="E513" s="118"/>
      <c r="F513" s="118"/>
      <c r="G513" s="118"/>
      <c r="H513" s="118"/>
      <c r="I513" s="118"/>
    </row>
    <row r="514" spans="2:9">
      <c r="B514" s="118"/>
      <c r="C514" s="118"/>
      <c r="D514" s="118"/>
      <c r="E514" s="118"/>
      <c r="F514" s="118"/>
      <c r="G514" s="118"/>
      <c r="H514" s="118"/>
      <c r="I514" s="118"/>
    </row>
    <row r="515" spans="2:9">
      <c r="B515" s="118"/>
      <c r="C515" s="118"/>
      <c r="D515" s="118"/>
      <c r="E515" s="118"/>
      <c r="F515" s="118"/>
      <c r="G515" s="118"/>
      <c r="H515" s="118"/>
      <c r="I515" s="118"/>
    </row>
    <row r="516" spans="2:9">
      <c r="B516" s="118"/>
      <c r="C516" s="118"/>
      <c r="D516" s="118"/>
      <c r="E516" s="118"/>
      <c r="F516" s="118"/>
      <c r="G516" s="118"/>
      <c r="H516" s="118"/>
      <c r="I516" s="118"/>
    </row>
    <row r="517" spans="2:9">
      <c r="B517" s="118"/>
      <c r="C517" s="118"/>
      <c r="D517" s="118"/>
      <c r="E517" s="118"/>
      <c r="F517" s="118"/>
      <c r="G517" s="118"/>
      <c r="H517" s="118"/>
      <c r="I517" s="118"/>
    </row>
    <row r="518" spans="2:9">
      <c r="B518" s="118"/>
      <c r="C518" s="118"/>
      <c r="D518" s="118"/>
      <c r="E518" s="118"/>
      <c r="F518" s="118"/>
      <c r="G518" s="118"/>
      <c r="H518" s="118"/>
      <c r="I518" s="118"/>
    </row>
    <row r="519" spans="2:9">
      <c r="B519" s="118"/>
      <c r="C519" s="118"/>
      <c r="D519" s="118"/>
      <c r="E519" s="118"/>
      <c r="F519" s="118"/>
      <c r="G519" s="118"/>
      <c r="H519" s="118"/>
      <c r="I519" s="118"/>
    </row>
    <row r="520" spans="2:9">
      <c r="B520" s="118"/>
      <c r="C520" s="118"/>
      <c r="D520" s="118"/>
      <c r="E520" s="118"/>
      <c r="F520" s="118"/>
      <c r="G520" s="118"/>
      <c r="H520" s="118"/>
      <c r="I520" s="118"/>
    </row>
    <row r="521" spans="2:9">
      <c r="B521" s="118"/>
      <c r="C521" s="118"/>
      <c r="D521" s="118"/>
      <c r="E521" s="118"/>
      <c r="F521" s="118"/>
      <c r="G521" s="118"/>
      <c r="H521" s="118"/>
      <c r="I521" s="118"/>
    </row>
    <row r="522" spans="2:9">
      <c r="B522" s="118"/>
      <c r="C522" s="118"/>
      <c r="D522" s="118"/>
      <c r="E522" s="118"/>
      <c r="F522" s="118"/>
      <c r="G522" s="118"/>
      <c r="H522" s="118"/>
      <c r="I522" s="118"/>
    </row>
    <row r="523" spans="2:9">
      <c r="B523" s="118"/>
      <c r="C523" s="118"/>
      <c r="D523" s="118"/>
      <c r="E523" s="118"/>
      <c r="F523" s="118"/>
      <c r="G523" s="118"/>
      <c r="H523" s="118"/>
      <c r="I523" s="118"/>
    </row>
    <row r="524" spans="2:9">
      <c r="B524" s="118"/>
      <c r="C524" s="118"/>
      <c r="D524" s="118"/>
      <c r="E524" s="118"/>
      <c r="F524" s="118"/>
      <c r="G524" s="118"/>
      <c r="H524" s="118"/>
      <c r="I524" s="118"/>
    </row>
    <row r="525" spans="2:9">
      <c r="B525" s="118"/>
      <c r="C525" s="118"/>
      <c r="D525" s="118"/>
      <c r="E525" s="118"/>
      <c r="F525" s="118"/>
      <c r="G525" s="118"/>
      <c r="H525" s="118"/>
      <c r="I525" s="118"/>
    </row>
    <row r="526" spans="2:9">
      <c r="B526" s="118"/>
      <c r="C526" s="118"/>
      <c r="D526" s="118"/>
      <c r="E526" s="118"/>
      <c r="F526" s="118"/>
      <c r="G526" s="118"/>
      <c r="H526" s="118"/>
      <c r="I526" s="118"/>
    </row>
    <row r="527" spans="2:9">
      <c r="B527" s="118"/>
      <c r="C527" s="118"/>
      <c r="D527" s="118"/>
      <c r="E527" s="118"/>
      <c r="F527" s="118"/>
      <c r="G527" s="118"/>
      <c r="H527" s="118"/>
      <c r="I527" s="118"/>
    </row>
    <row r="528" spans="2:9">
      <c r="B528" s="118"/>
      <c r="C528" s="118"/>
      <c r="D528" s="118"/>
      <c r="E528" s="118"/>
      <c r="F528" s="118"/>
      <c r="G528" s="118"/>
      <c r="H528" s="118"/>
      <c r="I528" s="118"/>
    </row>
    <row r="529" spans="2:9">
      <c r="B529" s="118"/>
      <c r="C529" s="118"/>
      <c r="D529" s="118"/>
      <c r="E529" s="118"/>
      <c r="F529" s="118"/>
      <c r="G529" s="118"/>
      <c r="H529" s="118"/>
      <c r="I529" s="118"/>
    </row>
    <row r="530" spans="2:9">
      <c r="B530" s="118"/>
      <c r="C530" s="118"/>
      <c r="D530" s="118"/>
      <c r="E530" s="118"/>
      <c r="F530" s="118"/>
      <c r="G530" s="118"/>
      <c r="H530" s="118"/>
      <c r="I530" s="118"/>
    </row>
    <row r="531" spans="2:9">
      <c r="B531" s="118"/>
      <c r="C531" s="118"/>
      <c r="D531" s="118"/>
      <c r="E531" s="118"/>
      <c r="F531" s="118"/>
      <c r="G531" s="118"/>
      <c r="H531" s="118"/>
      <c r="I531" s="118"/>
    </row>
    <row r="532" spans="2:9">
      <c r="B532" s="118"/>
      <c r="C532" s="118"/>
      <c r="D532" s="118"/>
      <c r="E532" s="118"/>
      <c r="F532" s="118"/>
      <c r="G532" s="118"/>
      <c r="H532" s="118"/>
      <c r="I532" s="118"/>
    </row>
    <row r="533" spans="2:9">
      <c r="B533" s="118"/>
      <c r="C533" s="118"/>
      <c r="D533" s="118"/>
      <c r="E533" s="118"/>
      <c r="F533" s="118"/>
      <c r="G533" s="118"/>
      <c r="H533" s="118"/>
      <c r="I533" s="118"/>
    </row>
    <row r="534" spans="2:9">
      <c r="B534" s="118"/>
      <c r="C534" s="118"/>
      <c r="D534" s="118"/>
      <c r="E534" s="118"/>
      <c r="F534" s="118"/>
      <c r="G534" s="118"/>
      <c r="H534" s="118"/>
      <c r="I534" s="118"/>
    </row>
    <row r="535" spans="2:9">
      <c r="B535" s="118"/>
      <c r="C535" s="118"/>
      <c r="D535" s="118"/>
      <c r="E535" s="118"/>
      <c r="F535" s="118"/>
      <c r="G535" s="118"/>
      <c r="H535" s="118"/>
      <c r="I535" s="118"/>
    </row>
  </sheetData>
  <mergeCells count="6">
    <mergeCell ref="E146:F146"/>
    <mergeCell ref="H146:I146"/>
    <mergeCell ref="H147:I147"/>
    <mergeCell ref="G157:H158"/>
    <mergeCell ref="I157:J157"/>
    <mergeCell ref="I158:J1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8"/>
  <sheetViews>
    <sheetView workbookViewId="0"/>
  </sheetViews>
  <sheetFormatPr defaultRowHeight="15"/>
  <cols>
    <col min="1" max="1" width="38.5703125" style="63" customWidth="1"/>
    <col min="2" max="2" width="14.7109375" style="63" customWidth="1"/>
    <col min="3" max="3" width="12.5703125" style="63" customWidth="1"/>
    <col min="4" max="4" width="11.85546875" style="63" customWidth="1"/>
    <col min="5" max="5" width="13.28515625" style="63" customWidth="1"/>
    <col min="6" max="6" width="14.42578125" style="63" customWidth="1"/>
    <col min="7" max="8" width="10.140625" style="63" customWidth="1"/>
    <col min="9" max="9" width="12.42578125" style="63" customWidth="1"/>
    <col min="10" max="10" width="9.140625" style="41"/>
    <col min="11" max="11" width="12.28515625" style="70" bestFit="1" customWidth="1"/>
    <col min="12" max="12" width="9.140625" style="70"/>
    <col min="13" max="13" width="17.7109375" style="70" customWidth="1"/>
    <col min="14" max="14" width="19.140625" style="70" bestFit="1" customWidth="1"/>
    <col min="15" max="25" width="9.140625" style="70"/>
    <col min="26" max="16384" width="9.140625" style="41"/>
  </cols>
  <sheetData>
    <row r="1" spans="1:22">
      <c r="A1" s="38" t="s">
        <v>104</v>
      </c>
      <c r="B1" s="40"/>
      <c r="C1" s="40"/>
      <c r="D1" s="40"/>
      <c r="E1" s="40"/>
      <c r="F1" s="40"/>
      <c r="G1" s="40"/>
      <c r="H1" s="40"/>
      <c r="I1" s="40"/>
    </row>
    <row r="2" spans="1:22" ht="31.15" customHeight="1">
      <c r="A2" s="42"/>
      <c r="B2" s="43" t="s">
        <v>1</v>
      </c>
      <c r="C2" s="44" t="s">
        <v>2</v>
      </c>
      <c r="D2" s="44"/>
      <c r="E2" s="44"/>
      <c r="F2" s="44"/>
      <c r="G2" s="44"/>
      <c r="H2" s="44"/>
      <c r="I2" s="44"/>
    </row>
    <row r="3" spans="1:22" ht="60">
      <c r="A3" s="45"/>
      <c r="B3" s="46"/>
      <c r="C3" s="47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105</v>
      </c>
    </row>
    <row r="4" spans="1:22">
      <c r="A4" s="48"/>
      <c r="B4" s="49" t="s">
        <v>10</v>
      </c>
      <c r="C4" s="49" t="s">
        <v>11</v>
      </c>
      <c r="D4" s="49" t="s">
        <v>12</v>
      </c>
      <c r="E4" s="49" t="s">
        <v>13</v>
      </c>
      <c r="F4" s="49" t="s">
        <v>14</v>
      </c>
      <c r="G4" s="50" t="s">
        <v>15</v>
      </c>
      <c r="H4" s="50" t="s">
        <v>16</v>
      </c>
      <c r="I4" s="50" t="s">
        <v>17</v>
      </c>
      <c r="O4" s="119"/>
      <c r="S4" s="120"/>
      <c r="V4" s="120"/>
    </row>
    <row r="5" spans="1:22">
      <c r="A5" s="53" t="s">
        <v>18</v>
      </c>
      <c r="B5" s="41"/>
      <c r="C5" s="41"/>
      <c r="D5" s="41"/>
      <c r="E5" s="41"/>
      <c r="F5" s="41"/>
      <c r="G5" s="41"/>
      <c r="H5" s="41"/>
      <c r="I5" s="41"/>
    </row>
    <row r="6" spans="1:22">
      <c r="A6" s="54" t="s">
        <v>19</v>
      </c>
      <c r="B6" s="55"/>
      <c r="C6" s="55"/>
      <c r="D6" s="55"/>
      <c r="E6" s="56"/>
      <c r="F6" s="55"/>
      <c r="G6" s="56"/>
      <c r="H6" s="55"/>
      <c r="I6" s="56"/>
      <c r="M6" s="121"/>
    </row>
    <row r="7" spans="1:22" ht="30">
      <c r="A7" s="46" t="s">
        <v>20</v>
      </c>
      <c r="B7" s="55">
        <v>9283.6136589999987</v>
      </c>
      <c r="C7" s="55">
        <v>616.35778941466424</v>
      </c>
      <c r="D7" s="55">
        <v>616.35778941466424</v>
      </c>
      <c r="E7" s="55">
        <v>6894.5290425853345</v>
      </c>
      <c r="F7" s="55"/>
      <c r="G7" s="55"/>
      <c r="H7" s="55">
        <f>SUM(G7,F7,E7,C7)</f>
        <v>7510.8868319999983</v>
      </c>
      <c r="I7" s="55">
        <v>0</v>
      </c>
      <c r="K7" s="122"/>
      <c r="M7" s="121"/>
    </row>
    <row r="8" spans="1:22">
      <c r="A8" s="46" t="s">
        <v>21</v>
      </c>
      <c r="B8" s="55"/>
      <c r="C8" s="55"/>
      <c r="D8" s="55"/>
      <c r="E8" s="55"/>
      <c r="F8" s="55"/>
      <c r="G8" s="55"/>
      <c r="H8" s="55">
        <f t="shared" ref="H8:H14" si="0">SUM(G8,F8,E8,C8)</f>
        <v>0</v>
      </c>
      <c r="I8" s="55">
        <f>SUM(H8)-SUM(B8)</f>
        <v>0</v>
      </c>
      <c r="K8" s="122"/>
      <c r="M8" s="121"/>
    </row>
    <row r="9" spans="1:22" ht="30">
      <c r="A9" s="46" t="s">
        <v>22</v>
      </c>
      <c r="B9" s="55"/>
      <c r="C9" s="55"/>
      <c r="D9" s="55"/>
      <c r="E9" s="55"/>
      <c r="F9" s="55"/>
      <c r="G9" s="55"/>
      <c r="H9" s="55">
        <f t="shared" si="0"/>
        <v>0</v>
      </c>
      <c r="I9" s="55">
        <f>SUM(H9)-SUM(B9)</f>
        <v>0</v>
      </c>
      <c r="K9" s="122"/>
      <c r="M9" s="121"/>
    </row>
    <row r="10" spans="1:22">
      <c r="A10" s="46" t="s">
        <v>23</v>
      </c>
      <c r="B10" s="58">
        <v>10740.522842</v>
      </c>
      <c r="C10" s="58">
        <v>10740.522842</v>
      </c>
      <c r="D10" s="58">
        <v>10740.522842</v>
      </c>
      <c r="E10" s="58"/>
      <c r="F10" s="55"/>
      <c r="G10" s="55"/>
      <c r="H10" s="55">
        <f t="shared" si="0"/>
        <v>10740.522842</v>
      </c>
      <c r="I10" s="55">
        <f t="shared" ref="I10:I21" si="1">H10-B10</f>
        <v>0</v>
      </c>
      <c r="K10" s="122"/>
      <c r="M10" s="121"/>
    </row>
    <row r="11" spans="1:22">
      <c r="A11" s="46" t="s">
        <v>24</v>
      </c>
      <c r="B11" s="58"/>
      <c r="C11" s="58"/>
      <c r="D11" s="58"/>
      <c r="E11" s="58"/>
      <c r="F11" s="55"/>
      <c r="G11" s="55"/>
      <c r="H11" s="55">
        <f t="shared" si="0"/>
        <v>0</v>
      </c>
      <c r="I11" s="55">
        <f>SUM(H11)-SUM(B11)</f>
        <v>0</v>
      </c>
      <c r="K11" s="122"/>
      <c r="M11" s="121"/>
    </row>
    <row r="12" spans="1:22">
      <c r="A12" s="46" t="s">
        <v>25</v>
      </c>
      <c r="B12" s="58">
        <v>2729.8403375062076</v>
      </c>
      <c r="C12" s="58">
        <v>2658.3562679469592</v>
      </c>
      <c r="D12" s="58">
        <v>1990.8583599790759</v>
      </c>
      <c r="E12" s="58">
        <v>71.484069559248496</v>
      </c>
      <c r="F12" s="55"/>
      <c r="G12" s="55"/>
      <c r="H12" s="55">
        <f t="shared" si="0"/>
        <v>2729.8403375062076</v>
      </c>
      <c r="I12" s="55">
        <f t="shared" si="1"/>
        <v>0</v>
      </c>
      <c r="K12" s="122"/>
      <c r="M12" s="121"/>
    </row>
    <row r="13" spans="1:22" ht="30">
      <c r="A13" s="46" t="s">
        <v>26</v>
      </c>
      <c r="B13" s="58">
        <v>880.35029618822159</v>
      </c>
      <c r="C13" s="58">
        <v>880.35029618822159</v>
      </c>
      <c r="D13" s="58">
        <v>237.86600000000001</v>
      </c>
      <c r="E13" s="58"/>
      <c r="F13" s="55"/>
      <c r="G13" s="55"/>
      <c r="H13" s="55">
        <f t="shared" si="0"/>
        <v>880.35029618822159</v>
      </c>
      <c r="I13" s="55">
        <f t="shared" si="1"/>
        <v>0</v>
      </c>
      <c r="K13" s="122"/>
      <c r="M13" s="121"/>
    </row>
    <row r="14" spans="1:22">
      <c r="A14" s="46" t="s">
        <v>27</v>
      </c>
      <c r="B14" s="58">
        <v>22753.976838506205</v>
      </c>
      <c r="C14" s="58">
        <v>14015.236899361624</v>
      </c>
      <c r="D14" s="58">
        <v>13347.73899139374</v>
      </c>
      <c r="E14" s="58">
        <v>6966.0131121445829</v>
      </c>
      <c r="F14" s="55"/>
      <c r="G14" s="55"/>
      <c r="H14" s="55">
        <f t="shared" si="0"/>
        <v>20981.250011506207</v>
      </c>
      <c r="I14" s="55">
        <f t="shared" si="1"/>
        <v>-1772.7268269999986</v>
      </c>
      <c r="K14" s="122"/>
      <c r="M14" s="121"/>
    </row>
    <row r="15" spans="1:22">
      <c r="A15" s="54" t="s">
        <v>28</v>
      </c>
      <c r="B15" s="58"/>
      <c r="C15" s="58"/>
      <c r="D15" s="58"/>
      <c r="E15" s="58"/>
      <c r="F15" s="55"/>
      <c r="G15" s="55"/>
      <c r="H15" s="55"/>
      <c r="I15" s="55">
        <f t="shared" si="1"/>
        <v>0</v>
      </c>
      <c r="K15" s="122"/>
      <c r="M15" s="121"/>
    </row>
    <row r="16" spans="1:22">
      <c r="A16" s="46" t="s">
        <v>29</v>
      </c>
      <c r="B16" s="58">
        <v>20315.054643374213</v>
      </c>
      <c r="C16" s="58">
        <v>20315.054643374213</v>
      </c>
      <c r="D16" s="58"/>
      <c r="E16" s="58"/>
      <c r="F16" s="55"/>
      <c r="G16" s="55"/>
      <c r="H16" s="55">
        <f t="shared" ref="H16:H21" si="2">SUM(G16,F16,E16,C16)</f>
        <v>20315.054643374213</v>
      </c>
      <c r="I16" s="55">
        <f t="shared" si="1"/>
        <v>0</v>
      </c>
      <c r="K16" s="122"/>
      <c r="M16" s="121"/>
    </row>
    <row r="17" spans="1:22" ht="30">
      <c r="A17" s="46" t="s">
        <v>30</v>
      </c>
      <c r="B17" s="58">
        <v>5232.4458149618968</v>
      </c>
      <c r="C17" s="58">
        <v>5141.8453264012178</v>
      </c>
      <c r="D17" s="58">
        <v>1461.4028494683657</v>
      </c>
      <c r="E17" s="58">
        <v>90.600488560679281</v>
      </c>
      <c r="F17" s="55"/>
      <c r="G17" s="55"/>
      <c r="H17" s="55">
        <f t="shared" si="2"/>
        <v>5232.4458149618968</v>
      </c>
      <c r="I17" s="55">
        <f t="shared" si="1"/>
        <v>0</v>
      </c>
      <c r="K17" s="122"/>
      <c r="M17" s="121"/>
    </row>
    <row r="18" spans="1:22">
      <c r="A18" s="46" t="s">
        <v>31</v>
      </c>
      <c r="B18" s="55">
        <v>868.94223106458037</v>
      </c>
      <c r="C18" s="55">
        <v>868.94223106458037</v>
      </c>
      <c r="D18" s="55"/>
      <c r="E18" s="55"/>
      <c r="F18" s="55"/>
      <c r="G18" s="55"/>
      <c r="H18" s="55">
        <f t="shared" si="2"/>
        <v>868.94223106458037</v>
      </c>
      <c r="I18" s="55">
        <f t="shared" si="1"/>
        <v>0</v>
      </c>
      <c r="K18" s="122"/>
      <c r="M18" s="121"/>
    </row>
    <row r="19" spans="1:22">
      <c r="A19" s="46" t="s">
        <v>32</v>
      </c>
      <c r="B19" s="55">
        <v>6850.938419746647</v>
      </c>
      <c r="C19" s="55">
        <v>6850.938419746647</v>
      </c>
      <c r="D19" s="55">
        <v>203.52337199999999</v>
      </c>
      <c r="E19" s="55"/>
      <c r="F19" s="55"/>
      <c r="G19" s="55"/>
      <c r="H19" s="55">
        <f t="shared" si="2"/>
        <v>6850.938419746647</v>
      </c>
      <c r="I19" s="55">
        <f t="shared" si="1"/>
        <v>0</v>
      </c>
      <c r="K19" s="122"/>
      <c r="M19" s="121"/>
    </row>
    <row r="20" spans="1:22">
      <c r="A20" s="46" t="s">
        <v>33</v>
      </c>
      <c r="B20" s="55">
        <v>33267.381109147333</v>
      </c>
      <c r="C20" s="55">
        <v>33176.780620586658</v>
      </c>
      <c r="D20" s="55">
        <v>1664.9262214683658</v>
      </c>
      <c r="E20" s="55">
        <v>90.600488560679281</v>
      </c>
      <c r="F20" s="55"/>
      <c r="G20" s="55"/>
      <c r="H20" s="55">
        <f t="shared" si="2"/>
        <v>33267.38110914734</v>
      </c>
      <c r="I20" s="55">
        <f t="shared" si="1"/>
        <v>0</v>
      </c>
      <c r="K20" s="122"/>
      <c r="M20" s="121"/>
    </row>
    <row r="21" spans="1:22">
      <c r="A21" s="41" t="s">
        <v>34</v>
      </c>
      <c r="B21" s="55">
        <v>56021.357947653538</v>
      </c>
      <c r="C21" s="55">
        <v>47192.017519948284</v>
      </c>
      <c r="D21" s="55">
        <v>15012.665212862106</v>
      </c>
      <c r="E21" s="55">
        <v>7056.6136007052619</v>
      </c>
      <c r="F21" s="55"/>
      <c r="G21" s="55"/>
      <c r="H21" s="55">
        <f t="shared" si="2"/>
        <v>54248.631120653547</v>
      </c>
      <c r="I21" s="55">
        <f t="shared" si="1"/>
        <v>-1772.7268269999913</v>
      </c>
      <c r="K21" s="122"/>
      <c r="M21" s="121"/>
      <c r="V21" s="120"/>
    </row>
    <row r="22" spans="1:22">
      <c r="A22" s="41"/>
      <c r="B22" s="55"/>
      <c r="C22" s="55"/>
      <c r="D22" s="55"/>
      <c r="E22" s="55"/>
      <c r="F22" s="59"/>
      <c r="G22" s="55"/>
      <c r="H22" s="55"/>
      <c r="I22" s="55"/>
      <c r="K22" s="122"/>
      <c r="M22" s="121"/>
    </row>
    <row r="23" spans="1:22">
      <c r="A23" s="53" t="s">
        <v>35</v>
      </c>
      <c r="B23" s="55"/>
      <c r="C23" s="55"/>
      <c r="D23" s="55"/>
      <c r="E23" s="55"/>
      <c r="F23" s="59"/>
      <c r="G23" s="55"/>
      <c r="H23" s="55"/>
      <c r="I23" s="55"/>
      <c r="K23" s="122"/>
      <c r="M23" s="121"/>
    </row>
    <row r="24" spans="1:22">
      <c r="A24" s="54" t="s">
        <v>19</v>
      </c>
      <c r="B24" s="55"/>
      <c r="C24" s="55"/>
      <c r="D24" s="55"/>
      <c r="E24" s="55"/>
      <c r="F24" s="59"/>
      <c r="G24" s="55"/>
      <c r="H24" s="55"/>
      <c r="I24" s="55"/>
      <c r="K24" s="122"/>
      <c r="M24" s="121"/>
    </row>
    <row r="25" spans="1:22">
      <c r="A25" s="46" t="s">
        <v>36</v>
      </c>
      <c r="B25" s="60">
        <v>10778.136071210192</v>
      </c>
      <c r="C25" s="60">
        <v>0.5373397596749776</v>
      </c>
      <c r="D25" s="60">
        <v>0.5373397596749776</v>
      </c>
      <c r="E25" s="60">
        <v>13524.343539764066</v>
      </c>
      <c r="F25" s="60"/>
      <c r="G25" s="60">
        <v>271.14839968644975</v>
      </c>
      <c r="H25" s="55">
        <f t="shared" ref="H25:H31" si="3">SUM(G25,F25,E25,C25)</f>
        <v>13796.02927921019</v>
      </c>
      <c r="I25" s="55">
        <f t="shared" ref="I25:I38" si="4">H25-B25</f>
        <v>3017.8932079999977</v>
      </c>
      <c r="K25" s="122"/>
      <c r="M25" s="121"/>
    </row>
    <row r="26" spans="1:22" ht="30">
      <c r="A26" s="46" t="s">
        <v>37</v>
      </c>
      <c r="B26" s="60"/>
      <c r="C26" s="60"/>
      <c r="D26" s="60"/>
      <c r="E26" s="60"/>
      <c r="F26" s="60"/>
      <c r="G26" s="60"/>
      <c r="H26" s="55">
        <f t="shared" si="3"/>
        <v>0</v>
      </c>
      <c r="I26" s="55">
        <f>SUM(H26)-SUM(B26)</f>
        <v>0</v>
      </c>
      <c r="K26" s="122"/>
      <c r="M26" s="121"/>
    </row>
    <row r="27" spans="1:22">
      <c r="A27" s="46" t="s">
        <v>38</v>
      </c>
      <c r="B27" s="60"/>
      <c r="C27" s="60"/>
      <c r="D27" s="60"/>
      <c r="E27" s="60"/>
      <c r="F27" s="60"/>
      <c r="G27" s="60"/>
      <c r="H27" s="55">
        <f t="shared" si="3"/>
        <v>0</v>
      </c>
      <c r="I27" s="55">
        <f>SUM(H27)-SUM(B27)</f>
        <v>0</v>
      </c>
      <c r="K27" s="122"/>
      <c r="M27" s="121"/>
    </row>
    <row r="28" spans="1:22" ht="30">
      <c r="A28" s="46" t="s">
        <v>39</v>
      </c>
      <c r="B28" s="60"/>
      <c r="C28" s="60"/>
      <c r="D28" s="60"/>
      <c r="E28" s="60"/>
      <c r="F28" s="60"/>
      <c r="G28" s="60"/>
      <c r="H28" s="55">
        <f t="shared" si="3"/>
        <v>0</v>
      </c>
      <c r="I28" s="55">
        <f>SUM(H28)-SUM(B28)</f>
        <v>0</v>
      </c>
      <c r="K28" s="122"/>
      <c r="M28" s="121"/>
    </row>
    <row r="29" spans="1:22">
      <c r="A29" s="46" t="s">
        <v>40</v>
      </c>
      <c r="B29" s="60"/>
      <c r="C29" s="60"/>
      <c r="D29" s="60"/>
      <c r="E29" s="60"/>
      <c r="F29" s="60"/>
      <c r="G29" s="60"/>
      <c r="H29" s="55">
        <f t="shared" si="3"/>
        <v>0</v>
      </c>
      <c r="I29" s="55">
        <f>SUM(H29)-SUM(B29)</f>
        <v>0</v>
      </c>
      <c r="K29" s="122"/>
      <c r="M29" s="121"/>
    </row>
    <row r="30" spans="1:22">
      <c r="A30" s="46" t="s">
        <v>41</v>
      </c>
      <c r="B30" s="60">
        <v>438.33341100000013</v>
      </c>
      <c r="C30" s="60">
        <v>1.7072591320111876E-2</v>
      </c>
      <c r="D30" s="60">
        <v>1.7072591320111876E-2</v>
      </c>
      <c r="E30" s="60">
        <v>429.70129414367125</v>
      </c>
      <c r="F30" s="60"/>
      <c r="G30" s="60">
        <v>8.6150442650087733</v>
      </c>
      <c r="H30" s="55">
        <f t="shared" si="3"/>
        <v>438.33341100000013</v>
      </c>
      <c r="I30" s="55">
        <f t="shared" si="4"/>
        <v>0</v>
      </c>
      <c r="K30" s="122"/>
      <c r="M30" s="121"/>
    </row>
    <row r="31" spans="1:22">
      <c r="A31" s="46" t="s">
        <v>27</v>
      </c>
      <c r="B31" s="60">
        <v>11216.469482210192</v>
      </c>
      <c r="C31" s="60">
        <v>0.55441235099508945</v>
      </c>
      <c r="D31" s="60">
        <v>0.55441235099508945</v>
      </c>
      <c r="E31" s="60">
        <v>13954.044833907737</v>
      </c>
      <c r="F31" s="60"/>
      <c r="G31" s="60">
        <v>279.7634439514585</v>
      </c>
      <c r="H31" s="55">
        <f t="shared" si="3"/>
        <v>14234.362690210191</v>
      </c>
      <c r="I31" s="55">
        <f t="shared" si="4"/>
        <v>3017.8932079999995</v>
      </c>
      <c r="K31" s="122"/>
      <c r="M31" s="121"/>
    </row>
    <row r="32" spans="1:22">
      <c r="A32" s="54" t="s">
        <v>28</v>
      </c>
      <c r="B32" s="60"/>
      <c r="C32" s="60"/>
      <c r="D32" s="60"/>
      <c r="E32" s="60"/>
      <c r="F32" s="60"/>
      <c r="G32" s="60"/>
      <c r="H32" s="55"/>
      <c r="I32" s="55"/>
      <c r="K32" s="122"/>
      <c r="M32" s="121"/>
    </row>
    <row r="33" spans="1:13">
      <c r="A33" s="46" t="s">
        <v>42</v>
      </c>
      <c r="B33" s="60"/>
      <c r="C33" s="60"/>
      <c r="D33" s="60"/>
      <c r="E33" s="60"/>
      <c r="F33" s="60"/>
      <c r="G33" s="60"/>
      <c r="H33" s="55">
        <f t="shared" ref="H33:H38" si="5">SUM(G33,F33,E33,C33)</f>
        <v>0</v>
      </c>
      <c r="I33" s="55">
        <f>SUM(H33)-SUM(B33)</f>
        <v>0</v>
      </c>
      <c r="J33" s="61"/>
      <c r="K33" s="122"/>
      <c r="L33" s="123"/>
      <c r="M33" s="121"/>
    </row>
    <row r="34" spans="1:13" ht="30">
      <c r="A34" s="46" t="s">
        <v>43</v>
      </c>
      <c r="B34" s="60"/>
      <c r="C34" s="60"/>
      <c r="D34" s="60"/>
      <c r="E34" s="60"/>
      <c r="F34" s="60"/>
      <c r="G34" s="60"/>
      <c r="H34" s="55">
        <f t="shared" si="5"/>
        <v>0</v>
      </c>
      <c r="I34" s="55">
        <f>SUM(H34)-SUM(B34)</f>
        <v>0</v>
      </c>
      <c r="K34" s="122"/>
      <c r="M34" s="121"/>
    </row>
    <row r="35" spans="1:13">
      <c r="A35" s="46" t="s">
        <v>44</v>
      </c>
      <c r="B35" s="62">
        <v>1065.6770289038475</v>
      </c>
      <c r="C35" s="55"/>
      <c r="D35" s="55"/>
      <c r="E35" s="55">
        <v>1044.7313009632896</v>
      </c>
      <c r="F35" s="55"/>
      <c r="G35" s="55">
        <v>20.945727940557809</v>
      </c>
      <c r="H35" s="55">
        <f t="shared" si="5"/>
        <v>1065.6770289038475</v>
      </c>
      <c r="I35" s="55">
        <f t="shared" si="4"/>
        <v>0</v>
      </c>
      <c r="K35" s="122"/>
      <c r="M35" s="121"/>
    </row>
    <row r="36" spans="1:13">
      <c r="A36" s="46" t="s">
        <v>45</v>
      </c>
      <c r="B36" s="62">
        <v>1065.6770289038475</v>
      </c>
      <c r="C36" s="55"/>
      <c r="D36" s="55"/>
      <c r="E36" s="55">
        <v>1044.7313009632896</v>
      </c>
      <c r="F36" s="55"/>
      <c r="G36" s="55">
        <v>20.945727940557809</v>
      </c>
      <c r="H36" s="55">
        <f t="shared" si="5"/>
        <v>1065.6770289038475</v>
      </c>
      <c r="I36" s="55">
        <f t="shared" si="4"/>
        <v>0</v>
      </c>
      <c r="K36" s="122"/>
      <c r="M36" s="121"/>
    </row>
    <row r="37" spans="1:13">
      <c r="A37" s="46" t="s">
        <v>46</v>
      </c>
      <c r="B37" s="62">
        <v>1065.6770289038475</v>
      </c>
      <c r="C37" s="55"/>
      <c r="D37" s="55"/>
      <c r="E37" s="55">
        <v>1044.7313009632896</v>
      </c>
      <c r="F37" s="55"/>
      <c r="G37" s="55">
        <v>20.945727940557809</v>
      </c>
      <c r="H37" s="55">
        <f t="shared" si="5"/>
        <v>1065.6770289038475</v>
      </c>
      <c r="I37" s="55">
        <f t="shared" si="4"/>
        <v>0</v>
      </c>
      <c r="K37" s="122"/>
      <c r="M37" s="121"/>
    </row>
    <row r="38" spans="1:13">
      <c r="A38" s="41" t="s">
        <v>34</v>
      </c>
      <c r="B38" s="62">
        <v>12282.146511114039</v>
      </c>
      <c r="C38" s="55">
        <v>0.55441235099508945</v>
      </c>
      <c r="D38" s="55">
        <v>0.55441235099508945</v>
      </c>
      <c r="E38" s="55">
        <v>14998.776134871026</v>
      </c>
      <c r="F38" s="55"/>
      <c r="G38" s="55">
        <v>300.70917189201629</v>
      </c>
      <c r="H38" s="55">
        <f t="shared" si="5"/>
        <v>15300.039719114038</v>
      </c>
      <c r="I38" s="55">
        <f t="shared" si="4"/>
        <v>3017.8932079999995</v>
      </c>
      <c r="K38" s="122"/>
      <c r="M38" s="121"/>
    </row>
    <row r="39" spans="1:13">
      <c r="A39" s="46"/>
      <c r="F39" s="59"/>
      <c r="K39" s="122"/>
      <c r="M39" s="121"/>
    </row>
    <row r="40" spans="1:13">
      <c r="A40" s="53" t="s">
        <v>47</v>
      </c>
      <c r="B40" s="62"/>
      <c r="C40" s="55"/>
      <c r="D40" s="55"/>
      <c r="E40" s="55"/>
      <c r="F40" s="59"/>
      <c r="G40" s="55"/>
      <c r="H40" s="55"/>
      <c r="I40" s="55"/>
      <c r="K40" s="122"/>
      <c r="M40" s="121"/>
    </row>
    <row r="41" spans="1:13">
      <c r="A41" s="54" t="s">
        <v>19</v>
      </c>
      <c r="B41" s="62"/>
      <c r="C41" s="55"/>
      <c r="D41" s="55"/>
      <c r="E41" s="55"/>
      <c r="F41" s="59"/>
      <c r="G41" s="55"/>
      <c r="H41" s="55"/>
      <c r="I41" s="55"/>
      <c r="K41" s="122"/>
      <c r="M41" s="121"/>
    </row>
    <row r="42" spans="1:13">
      <c r="A42" s="46" t="s">
        <v>48</v>
      </c>
      <c r="B42" s="62">
        <v>32264.98957847456</v>
      </c>
      <c r="C42" s="55">
        <v>708.98626295484644</v>
      </c>
      <c r="D42" s="55">
        <v>708.98626295484644</v>
      </c>
      <c r="E42" s="55">
        <v>31516.381610820416</v>
      </c>
      <c r="F42" s="55">
        <v>39.621704699298633</v>
      </c>
      <c r="G42" s="55"/>
      <c r="H42" s="55">
        <f>SUM(G42,F42,E42,C42)</f>
        <v>32264.98957847456</v>
      </c>
      <c r="I42" s="55">
        <f t="shared" ref="I42:I52" si="6">H42-B42</f>
        <v>0</v>
      </c>
      <c r="K42" s="122"/>
      <c r="M42" s="121"/>
    </row>
    <row r="43" spans="1:13">
      <c r="A43" s="46" t="s">
        <v>49</v>
      </c>
      <c r="B43" s="62">
        <v>0</v>
      </c>
      <c r="C43" s="55"/>
      <c r="D43" s="55"/>
      <c r="E43" s="55"/>
      <c r="F43" s="55"/>
      <c r="G43" s="55"/>
      <c r="H43" s="55">
        <f>SUM(G43,F43,E43,C43)</f>
        <v>0</v>
      </c>
      <c r="I43" s="55">
        <f t="shared" si="6"/>
        <v>0</v>
      </c>
      <c r="K43" s="122"/>
      <c r="M43" s="121"/>
    </row>
    <row r="44" spans="1:13">
      <c r="A44" s="46" t="s">
        <v>50</v>
      </c>
      <c r="B44" s="62">
        <v>2373.6951258845625</v>
      </c>
      <c r="C44" s="55">
        <v>323.84344799999997</v>
      </c>
      <c r="D44" s="55">
        <v>323.84344799999997</v>
      </c>
      <c r="E44" s="55">
        <v>2049.8516778845624</v>
      </c>
      <c r="F44" s="55"/>
      <c r="G44" s="55"/>
      <c r="H44" s="55">
        <f t="shared" ref="H44:H52" si="7">SUM(G44,F44,E44,C44)</f>
        <v>2373.6951258845625</v>
      </c>
      <c r="I44" s="55">
        <f t="shared" si="6"/>
        <v>0</v>
      </c>
      <c r="K44" s="122"/>
      <c r="M44" s="121"/>
    </row>
    <row r="45" spans="1:13">
      <c r="A45" s="46" t="s">
        <v>51</v>
      </c>
      <c r="B45" s="62"/>
      <c r="C45" s="55"/>
      <c r="D45" s="55"/>
      <c r="E45" s="55"/>
      <c r="F45" s="55"/>
      <c r="G45" s="55"/>
      <c r="H45" s="55">
        <f t="shared" si="7"/>
        <v>0</v>
      </c>
      <c r="I45" s="55">
        <f t="shared" si="6"/>
        <v>0</v>
      </c>
      <c r="K45" s="122"/>
      <c r="M45" s="121"/>
    </row>
    <row r="46" spans="1:13">
      <c r="A46" s="63" t="s">
        <v>52</v>
      </c>
      <c r="B46" s="62">
        <v>29435.474500589997</v>
      </c>
      <c r="C46" s="55"/>
      <c r="D46" s="55"/>
      <c r="E46" s="55">
        <v>29435.474500589997</v>
      </c>
      <c r="F46" s="55"/>
      <c r="G46" s="55"/>
      <c r="H46" s="55">
        <f t="shared" si="7"/>
        <v>29435.474500589997</v>
      </c>
      <c r="I46" s="55">
        <f t="shared" si="6"/>
        <v>0</v>
      </c>
      <c r="K46" s="122"/>
      <c r="M46" s="121"/>
    </row>
    <row r="47" spans="1:13" ht="30">
      <c r="A47" s="46" t="s">
        <v>53</v>
      </c>
      <c r="B47" s="62">
        <v>455.81995199999989</v>
      </c>
      <c r="C47" s="55">
        <v>385.14281495484647</v>
      </c>
      <c r="D47" s="55">
        <v>385.14281495484647</v>
      </c>
      <c r="E47" s="55">
        <v>31.055432345854825</v>
      </c>
      <c r="F47" s="55">
        <v>39.621704699298633</v>
      </c>
      <c r="G47" s="55"/>
      <c r="H47" s="55">
        <f t="shared" si="7"/>
        <v>455.81995199999994</v>
      </c>
      <c r="I47" s="55">
        <f t="shared" si="6"/>
        <v>0</v>
      </c>
      <c r="K47" s="122"/>
      <c r="M47" s="121"/>
    </row>
    <row r="48" spans="1:13">
      <c r="A48" s="46" t="s">
        <v>54</v>
      </c>
      <c r="B48" s="62">
        <v>639.99703399999999</v>
      </c>
      <c r="C48" s="55">
        <v>639.99703399999999</v>
      </c>
      <c r="D48" s="55">
        <v>639.99703399999999</v>
      </c>
      <c r="E48" s="55"/>
      <c r="F48" s="55"/>
      <c r="G48" s="55"/>
      <c r="H48" s="55">
        <f t="shared" si="7"/>
        <v>639.99703399999999</v>
      </c>
      <c r="I48" s="55">
        <f t="shared" si="6"/>
        <v>0</v>
      </c>
      <c r="K48" s="122"/>
      <c r="M48" s="121"/>
    </row>
    <row r="49" spans="1:22">
      <c r="A49" s="46" t="s">
        <v>55</v>
      </c>
      <c r="B49" s="62">
        <v>32904.98661247456</v>
      </c>
      <c r="C49" s="55">
        <v>1348.9832969548465</v>
      </c>
      <c r="D49" s="55">
        <v>1348.9832969548465</v>
      </c>
      <c r="E49" s="55">
        <v>31516.381610820416</v>
      </c>
      <c r="F49" s="55">
        <v>39.621704699298633</v>
      </c>
      <c r="G49" s="55"/>
      <c r="H49" s="55">
        <f t="shared" si="7"/>
        <v>32904.98661247456</v>
      </c>
      <c r="I49" s="55">
        <f t="shared" si="6"/>
        <v>0</v>
      </c>
      <c r="K49" s="122"/>
      <c r="M49" s="121"/>
    </row>
    <row r="50" spans="1:22">
      <c r="A50" s="64" t="s">
        <v>56</v>
      </c>
      <c r="B50" s="62"/>
      <c r="C50" s="55"/>
      <c r="D50" s="55"/>
      <c r="E50" s="55"/>
      <c r="F50" s="55"/>
      <c r="G50" s="55"/>
      <c r="H50" s="55">
        <f t="shared" si="7"/>
        <v>0</v>
      </c>
      <c r="I50" s="55"/>
      <c r="K50" s="122"/>
      <c r="M50" s="121"/>
      <c r="V50" s="120"/>
    </row>
    <row r="51" spans="1:22">
      <c r="A51" s="46" t="s">
        <v>46</v>
      </c>
      <c r="B51" s="60">
        <v>150356.49823292365</v>
      </c>
      <c r="C51" s="60">
        <v>150356.49823292365</v>
      </c>
      <c r="D51" s="60">
        <v>149828.42542464758</v>
      </c>
      <c r="E51" s="60"/>
      <c r="F51" s="60"/>
      <c r="G51" s="60"/>
      <c r="H51" s="55">
        <f t="shared" si="7"/>
        <v>150356.49823292365</v>
      </c>
      <c r="I51" s="55">
        <f t="shared" si="6"/>
        <v>0</v>
      </c>
      <c r="K51" s="122"/>
      <c r="M51" s="121"/>
    </row>
    <row r="52" spans="1:22">
      <c r="A52" s="46" t="s">
        <v>34</v>
      </c>
      <c r="B52" s="60">
        <v>183261.48484539823</v>
      </c>
      <c r="C52" s="60">
        <v>151705.48152987851</v>
      </c>
      <c r="D52" s="60">
        <v>151177.40872160243</v>
      </c>
      <c r="E52" s="60">
        <v>31516.381610820416</v>
      </c>
      <c r="F52" s="60">
        <v>39.621704699298633</v>
      </c>
      <c r="G52" s="60"/>
      <c r="H52" s="55">
        <f t="shared" si="7"/>
        <v>183261.48484539823</v>
      </c>
      <c r="I52" s="55">
        <f t="shared" si="6"/>
        <v>0</v>
      </c>
      <c r="K52" s="122"/>
      <c r="M52" s="121"/>
    </row>
    <row r="53" spans="1:22">
      <c r="K53" s="122"/>
      <c r="M53" s="121"/>
    </row>
    <row r="54" spans="1:22">
      <c r="A54" s="53" t="s">
        <v>57</v>
      </c>
      <c r="K54" s="122"/>
      <c r="M54" s="121"/>
    </row>
    <row r="55" spans="1:22">
      <c r="A55" s="53"/>
      <c r="B55" s="60"/>
      <c r="C55" s="60"/>
      <c r="D55" s="60"/>
      <c r="E55" s="60"/>
      <c r="F55" s="60"/>
      <c r="G55" s="60"/>
      <c r="H55" s="55"/>
      <c r="I55" s="55"/>
      <c r="K55" s="122"/>
      <c r="M55" s="121"/>
    </row>
    <row r="56" spans="1:22">
      <c r="A56" s="54" t="s">
        <v>58</v>
      </c>
      <c r="B56" s="62"/>
      <c r="C56" s="55"/>
      <c r="D56" s="55"/>
      <c r="E56" s="55"/>
      <c r="F56" s="55"/>
      <c r="G56" s="55"/>
      <c r="H56" s="55"/>
      <c r="I56" s="55"/>
      <c r="K56" s="122"/>
      <c r="M56" s="121"/>
    </row>
    <row r="57" spans="1:22">
      <c r="A57" s="54" t="s">
        <v>19</v>
      </c>
      <c r="B57" s="62"/>
      <c r="C57" s="55"/>
      <c r="D57" s="55"/>
      <c r="E57" s="55"/>
      <c r="F57" s="55"/>
      <c r="G57" s="55"/>
      <c r="H57" s="55"/>
      <c r="I57" s="55"/>
      <c r="K57" s="122"/>
      <c r="M57" s="121"/>
    </row>
    <row r="58" spans="1:22">
      <c r="A58" s="46" t="s">
        <v>59</v>
      </c>
      <c r="B58" s="62">
        <v>123896.29373742887</v>
      </c>
      <c r="C58" s="55">
        <v>20585.044846389239</v>
      </c>
      <c r="D58" s="55">
        <v>19297.909830393834</v>
      </c>
      <c r="E58" s="55">
        <v>107180.80382349763</v>
      </c>
      <c r="F58" s="55">
        <v>32810.91926477883</v>
      </c>
      <c r="G58" s="55">
        <v>90410.417504299025</v>
      </c>
      <c r="H58" s="55">
        <f>G58+F58+E58+C58</f>
        <v>250987.18543896472</v>
      </c>
      <c r="I58" s="55">
        <f t="shared" ref="I58:I72" si="8">H58-B58</f>
        <v>127090.89170153585</v>
      </c>
      <c r="K58" s="122"/>
      <c r="M58" s="121"/>
    </row>
    <row r="59" spans="1:22">
      <c r="A59" s="46" t="s">
        <v>49</v>
      </c>
      <c r="B59" s="62">
        <v>0</v>
      </c>
      <c r="C59" s="55"/>
      <c r="D59" s="55"/>
      <c r="E59" s="55"/>
      <c r="F59" s="55"/>
      <c r="G59" s="55"/>
      <c r="H59" s="55">
        <f>G59+F59+E59+C59</f>
        <v>0</v>
      </c>
      <c r="I59" s="55">
        <f t="shared" si="8"/>
        <v>0</v>
      </c>
      <c r="K59" s="122"/>
      <c r="M59" s="121"/>
    </row>
    <row r="60" spans="1:22">
      <c r="A60" s="46" t="s">
        <v>60</v>
      </c>
      <c r="B60" s="62">
        <v>46005.007534937089</v>
      </c>
      <c r="C60" s="55">
        <v>20566.806408020177</v>
      </c>
      <c r="D60" s="55">
        <v>19281.436430499914</v>
      </c>
      <c r="E60" s="55">
        <v>25434.555720313088</v>
      </c>
      <c r="F60" s="55"/>
      <c r="G60" s="55">
        <v>3.6209748652213603</v>
      </c>
      <c r="H60" s="55">
        <f t="shared" ref="H60:H72" si="9">SUM(G60,F60,E60,C60)</f>
        <v>46004.983103198487</v>
      </c>
      <c r="I60" s="55">
        <f t="shared" si="8"/>
        <v>-2.4431738602288533E-2</v>
      </c>
      <c r="K60" s="122"/>
      <c r="M60" s="121"/>
    </row>
    <row r="61" spans="1:22">
      <c r="A61" s="46" t="s">
        <v>61</v>
      </c>
      <c r="B61" s="62">
        <v>77891.28620249177</v>
      </c>
      <c r="C61" s="55">
        <v>18.238438369060702</v>
      </c>
      <c r="D61" s="55">
        <v>16.47339989392006</v>
      </c>
      <c r="E61" s="55">
        <v>81746.248103184538</v>
      </c>
      <c r="F61" s="55">
        <v>32810.91926477883</v>
      </c>
      <c r="G61" s="55">
        <v>90406.796529433806</v>
      </c>
      <c r="H61" s="55">
        <f t="shared" si="9"/>
        <v>204982.20233576623</v>
      </c>
      <c r="I61" s="55">
        <f t="shared" si="8"/>
        <v>127090.91613327446</v>
      </c>
      <c r="K61" s="122"/>
      <c r="M61" s="121"/>
    </row>
    <row r="62" spans="1:22">
      <c r="A62" s="46" t="s">
        <v>62</v>
      </c>
      <c r="B62" s="62"/>
      <c r="C62" s="55"/>
      <c r="D62" s="55"/>
      <c r="E62" s="55"/>
      <c r="F62" s="55"/>
      <c r="G62" s="55"/>
      <c r="H62" s="55">
        <f t="shared" si="9"/>
        <v>0</v>
      </c>
      <c r="I62" s="55">
        <f>SUM(H62)-SUM(B62)</f>
        <v>0</v>
      </c>
      <c r="K62" s="122"/>
      <c r="M62" s="121"/>
    </row>
    <row r="63" spans="1:22">
      <c r="A63" s="46" t="s">
        <v>63</v>
      </c>
      <c r="B63" s="62"/>
      <c r="C63" s="55"/>
      <c r="D63" s="55"/>
      <c r="E63" s="55"/>
      <c r="F63" s="55"/>
      <c r="G63" s="55"/>
      <c r="H63" s="55">
        <f t="shared" si="9"/>
        <v>0</v>
      </c>
      <c r="I63" s="55">
        <f>SUM(H63)-SUM(B63)</f>
        <v>0</v>
      </c>
      <c r="K63" s="122"/>
      <c r="M63" s="121"/>
    </row>
    <row r="64" spans="1:22">
      <c r="A64" s="46" t="s">
        <v>64</v>
      </c>
      <c r="B64" s="60"/>
      <c r="C64" s="60"/>
      <c r="D64" s="60"/>
      <c r="E64" s="60"/>
      <c r="F64" s="60"/>
      <c r="G64" s="60"/>
      <c r="H64" s="55">
        <f t="shared" si="9"/>
        <v>0</v>
      </c>
      <c r="I64" s="55">
        <f>SUM(H64)-SUM(B64)</f>
        <v>0</v>
      </c>
      <c r="K64" s="122"/>
      <c r="M64" s="121"/>
    </row>
    <row r="65" spans="1:13">
      <c r="A65" s="46" t="s">
        <v>32</v>
      </c>
      <c r="B65" s="60"/>
      <c r="C65" s="60"/>
      <c r="D65" s="60"/>
      <c r="E65" s="60"/>
      <c r="F65" s="60"/>
      <c r="G65" s="60"/>
      <c r="H65" s="55">
        <f t="shared" si="9"/>
        <v>0</v>
      </c>
      <c r="I65" s="55">
        <f>SUM(H65)-SUM(B65)</f>
        <v>0</v>
      </c>
      <c r="K65" s="122"/>
      <c r="M65" s="121"/>
    </row>
    <row r="66" spans="1:13">
      <c r="A66" s="46" t="s">
        <v>55</v>
      </c>
      <c r="B66" s="60">
        <v>123896.29373742887</v>
      </c>
      <c r="C66" s="60">
        <v>20585.044846389239</v>
      </c>
      <c r="D66" s="60">
        <v>19297.909830393834</v>
      </c>
      <c r="E66" s="60">
        <v>107180.80382349763</v>
      </c>
      <c r="F66" s="60">
        <v>32810.91926477883</v>
      </c>
      <c r="G66" s="60">
        <v>90410.417504299025</v>
      </c>
      <c r="H66" s="55">
        <f t="shared" si="9"/>
        <v>250987.18543896472</v>
      </c>
      <c r="I66" s="55">
        <f t="shared" si="8"/>
        <v>127090.89170153585</v>
      </c>
      <c r="K66" s="122"/>
      <c r="M66" s="121"/>
    </row>
    <row r="67" spans="1:13">
      <c r="A67" s="54" t="s">
        <v>28</v>
      </c>
      <c r="B67" s="60"/>
      <c r="C67" s="60"/>
      <c r="D67" s="60"/>
      <c r="E67" s="60"/>
      <c r="F67" s="60"/>
      <c r="G67" s="60"/>
      <c r="H67" s="55">
        <f t="shared" si="9"/>
        <v>0</v>
      </c>
      <c r="I67" s="55"/>
      <c r="K67" s="122"/>
      <c r="M67" s="121"/>
    </row>
    <row r="68" spans="1:13">
      <c r="A68" s="46" t="s">
        <v>65</v>
      </c>
      <c r="B68" s="62">
        <v>4771.0646984032255</v>
      </c>
      <c r="C68" s="55">
        <v>4771.0646984032255</v>
      </c>
      <c r="D68" s="55">
        <v>2891.7100167496701</v>
      </c>
      <c r="E68" s="55"/>
      <c r="F68" s="55"/>
      <c r="G68" s="55"/>
      <c r="H68" s="55">
        <f t="shared" si="9"/>
        <v>4771.0646984032255</v>
      </c>
      <c r="I68" s="55">
        <f t="shared" si="8"/>
        <v>0</v>
      </c>
      <c r="K68" s="122"/>
      <c r="M68" s="121"/>
    </row>
    <row r="69" spans="1:13">
      <c r="A69" s="46" t="s">
        <v>66</v>
      </c>
      <c r="B69" s="62">
        <v>2075.7865083229922</v>
      </c>
      <c r="C69" s="55">
        <v>2075.7865083229922</v>
      </c>
      <c r="D69" s="55"/>
      <c r="E69" s="55"/>
      <c r="F69" s="55"/>
      <c r="G69" s="55"/>
      <c r="H69" s="55">
        <f t="shared" si="9"/>
        <v>2075.7865083229922</v>
      </c>
      <c r="I69" s="55">
        <f t="shared" si="8"/>
        <v>0</v>
      </c>
      <c r="K69" s="122"/>
      <c r="M69" s="121"/>
    </row>
    <row r="70" spans="1:13">
      <c r="A70" s="41" t="s">
        <v>67</v>
      </c>
      <c r="B70" s="62">
        <v>2456.0697223648617</v>
      </c>
      <c r="C70" s="55">
        <v>2456.0697223648617</v>
      </c>
      <c r="D70" s="55"/>
      <c r="E70" s="55"/>
      <c r="F70" s="55"/>
      <c r="G70" s="55"/>
      <c r="H70" s="55">
        <f t="shared" si="9"/>
        <v>2456.0697223648617</v>
      </c>
      <c r="I70" s="55">
        <f t="shared" si="8"/>
        <v>0</v>
      </c>
      <c r="K70" s="122"/>
      <c r="M70" s="121"/>
    </row>
    <row r="71" spans="1:13">
      <c r="A71" s="46" t="s">
        <v>46</v>
      </c>
      <c r="B71" s="62">
        <v>9302.9209290910803</v>
      </c>
      <c r="C71" s="55">
        <v>9302.9209290910803</v>
      </c>
      <c r="D71" s="55">
        <v>2891.7100167496701</v>
      </c>
      <c r="E71" s="55"/>
      <c r="F71" s="55"/>
      <c r="G71" s="55"/>
      <c r="H71" s="55">
        <f t="shared" si="9"/>
        <v>9302.9209290910803</v>
      </c>
      <c r="I71" s="55">
        <f t="shared" si="8"/>
        <v>0</v>
      </c>
      <c r="K71" s="122"/>
      <c r="M71" s="121"/>
    </row>
    <row r="72" spans="1:13">
      <c r="A72" s="46" t="s">
        <v>68</v>
      </c>
      <c r="B72" s="62">
        <v>133199.21466651995</v>
      </c>
      <c r="C72" s="55">
        <v>29887.965775480319</v>
      </c>
      <c r="D72" s="55">
        <v>22189.619847143505</v>
      </c>
      <c r="E72" s="55">
        <v>107180.80382349763</v>
      </c>
      <c r="F72" s="55">
        <v>32810.91926477883</v>
      </c>
      <c r="G72" s="55">
        <v>90410.417504299025</v>
      </c>
      <c r="H72" s="55">
        <f t="shared" si="9"/>
        <v>260290.1063680558</v>
      </c>
      <c r="I72" s="55">
        <f t="shared" si="8"/>
        <v>127090.89170153585</v>
      </c>
      <c r="K72" s="122"/>
      <c r="M72" s="121"/>
    </row>
    <row r="73" spans="1:13">
      <c r="A73" s="46"/>
      <c r="K73" s="122"/>
      <c r="M73" s="121"/>
    </row>
    <row r="74" spans="1:13">
      <c r="A74" s="54" t="s">
        <v>69</v>
      </c>
      <c r="K74" s="122"/>
      <c r="M74" s="121"/>
    </row>
    <row r="75" spans="1:13">
      <c r="A75" s="54" t="s">
        <v>19</v>
      </c>
      <c r="K75" s="122"/>
      <c r="M75" s="121"/>
    </row>
    <row r="76" spans="1:13">
      <c r="A76" s="46" t="s">
        <v>70</v>
      </c>
      <c r="B76" s="62">
        <v>59637.655009733106</v>
      </c>
      <c r="C76" s="55">
        <v>22046.810346497419</v>
      </c>
      <c r="D76" s="55">
        <v>22046.810346497419</v>
      </c>
      <c r="E76" s="55">
        <v>38416.544091999473</v>
      </c>
      <c r="F76" s="55">
        <v>7023.3199225743538</v>
      </c>
      <c r="G76" s="55">
        <v>19354.965993422451</v>
      </c>
      <c r="H76" s="55">
        <f t="shared" ref="H76:H92" si="10">SUM(G76,F76,E76,C76)</f>
        <v>86841.640354493691</v>
      </c>
      <c r="I76" s="55">
        <f t="shared" ref="I76:I92" si="11">H76-B76</f>
        <v>27203.985344760586</v>
      </c>
      <c r="K76" s="122"/>
      <c r="M76" s="121"/>
    </row>
    <row r="77" spans="1:13">
      <c r="A77" s="46" t="s">
        <v>49</v>
      </c>
      <c r="B77" s="60">
        <v>0</v>
      </c>
      <c r="C77" s="60"/>
      <c r="D77" s="60"/>
      <c r="E77" s="60"/>
      <c r="F77" s="60"/>
      <c r="G77" s="60"/>
      <c r="H77" s="55">
        <f t="shared" si="10"/>
        <v>0</v>
      </c>
      <c r="I77" s="55">
        <f t="shared" si="11"/>
        <v>0</v>
      </c>
      <c r="K77" s="122"/>
      <c r="M77" s="121"/>
    </row>
    <row r="78" spans="1:13">
      <c r="A78" s="46" t="s">
        <v>60</v>
      </c>
      <c r="B78" s="60">
        <v>40695.00754559919</v>
      </c>
      <c r="C78" s="60">
        <v>19773.605143627763</v>
      </c>
      <c r="D78" s="60">
        <v>19773.605143627763</v>
      </c>
      <c r="E78" s="60">
        <v>20918.40427257945</v>
      </c>
      <c r="F78" s="60"/>
      <c r="G78" s="60">
        <v>2.9981293919752932</v>
      </c>
      <c r="H78" s="55">
        <f t="shared" si="10"/>
        <v>40695.00754559919</v>
      </c>
      <c r="I78" s="55">
        <f t="shared" si="11"/>
        <v>0</v>
      </c>
      <c r="K78" s="122"/>
      <c r="M78" s="121"/>
    </row>
    <row r="79" spans="1:13">
      <c r="A79" s="46" t="s">
        <v>71</v>
      </c>
      <c r="B79" s="60">
        <v>18942.647464133912</v>
      </c>
      <c r="C79" s="60">
        <v>2273.2052028696557</v>
      </c>
      <c r="D79" s="60">
        <v>2273.2052028696557</v>
      </c>
      <c r="E79" s="60">
        <v>17498.139819420023</v>
      </c>
      <c r="F79" s="60">
        <v>7023.3199225743538</v>
      </c>
      <c r="G79" s="60">
        <v>19351.967864030477</v>
      </c>
      <c r="H79" s="55">
        <f t="shared" si="10"/>
        <v>46146.632808894508</v>
      </c>
      <c r="I79" s="55">
        <f t="shared" si="11"/>
        <v>27203.985344760596</v>
      </c>
      <c r="K79" s="122"/>
      <c r="M79" s="121"/>
    </row>
    <row r="80" spans="1:13">
      <c r="A80" s="46" t="s">
        <v>62</v>
      </c>
      <c r="B80" s="62"/>
      <c r="C80" s="55"/>
      <c r="D80" s="55"/>
      <c r="E80" s="55"/>
      <c r="F80" s="55"/>
      <c r="G80" s="55"/>
      <c r="H80" s="55">
        <f t="shared" si="10"/>
        <v>0</v>
      </c>
      <c r="I80" s="55">
        <f>SUM(H80)-SUM(B80)</f>
        <v>0</v>
      </c>
      <c r="K80" s="122"/>
      <c r="M80" s="121"/>
    </row>
    <row r="81" spans="1:13" ht="30">
      <c r="A81" s="46" t="s">
        <v>72</v>
      </c>
      <c r="B81" s="62"/>
      <c r="C81" s="55"/>
      <c r="D81" s="55"/>
      <c r="E81" s="55"/>
      <c r="F81" s="55"/>
      <c r="G81" s="55"/>
      <c r="H81" s="55">
        <f t="shared" si="10"/>
        <v>0</v>
      </c>
      <c r="I81" s="55">
        <f>SUM(H81)-SUM(B81)</f>
        <v>0</v>
      </c>
      <c r="K81" s="122"/>
      <c r="M81" s="121"/>
    </row>
    <row r="82" spans="1:13">
      <c r="A82" s="46" t="s">
        <v>73</v>
      </c>
      <c r="B82" s="62"/>
      <c r="C82" s="55"/>
      <c r="D82" s="55"/>
      <c r="E82" s="55"/>
      <c r="F82" s="55"/>
      <c r="G82" s="55"/>
      <c r="H82" s="55">
        <f t="shared" si="10"/>
        <v>0</v>
      </c>
      <c r="I82" s="55">
        <f>SUM(H82)-SUM(B82)</f>
        <v>0</v>
      </c>
      <c r="K82" s="122"/>
      <c r="M82" s="121"/>
    </row>
    <row r="83" spans="1:13" ht="30">
      <c r="A83" s="46" t="s">
        <v>74</v>
      </c>
      <c r="B83" s="60"/>
      <c r="C83" s="60"/>
      <c r="D83" s="60"/>
      <c r="E83" s="60"/>
      <c r="F83" s="60"/>
      <c r="G83" s="60"/>
      <c r="H83" s="55">
        <f t="shared" si="10"/>
        <v>0</v>
      </c>
      <c r="I83" s="55">
        <f>SUM(H83)-SUM(B83)</f>
        <v>0</v>
      </c>
      <c r="K83" s="122"/>
      <c r="M83" s="121"/>
    </row>
    <row r="84" spans="1:13">
      <c r="A84" s="46" t="s">
        <v>75</v>
      </c>
      <c r="B84" s="60"/>
      <c r="C84" s="60"/>
      <c r="D84" s="60"/>
      <c r="E84" s="60"/>
      <c r="F84" s="60"/>
      <c r="G84" s="60"/>
      <c r="H84" s="55">
        <f t="shared" si="10"/>
        <v>0</v>
      </c>
      <c r="I84" s="55">
        <f>SUM(H84)-SUM(B84)</f>
        <v>0</v>
      </c>
      <c r="K84" s="122"/>
      <c r="M84" s="121"/>
    </row>
    <row r="85" spans="1:13">
      <c r="A85" s="46" t="s">
        <v>27</v>
      </c>
      <c r="B85" s="60">
        <v>59637.655009733106</v>
      </c>
      <c r="C85" s="60">
        <v>22046.810346497419</v>
      </c>
      <c r="D85" s="60">
        <v>22046.810346497419</v>
      </c>
      <c r="E85" s="60">
        <v>38416.544091999473</v>
      </c>
      <c r="F85" s="60">
        <v>7023.3199225743538</v>
      </c>
      <c r="G85" s="60">
        <v>19354.965993422451</v>
      </c>
      <c r="H85" s="55">
        <f t="shared" si="10"/>
        <v>86841.640354493691</v>
      </c>
      <c r="I85" s="55">
        <f t="shared" si="11"/>
        <v>27203.985344760586</v>
      </c>
      <c r="K85" s="122"/>
      <c r="M85" s="121"/>
    </row>
    <row r="86" spans="1:13">
      <c r="A86" s="54" t="s">
        <v>28</v>
      </c>
      <c r="B86" s="62"/>
      <c r="C86" s="55"/>
      <c r="D86" s="55"/>
      <c r="E86" s="55"/>
      <c r="F86" s="55"/>
      <c r="G86" s="55"/>
      <c r="H86" s="55">
        <f t="shared" si="10"/>
        <v>0</v>
      </c>
      <c r="I86" s="55"/>
      <c r="K86" s="122"/>
      <c r="M86" s="121"/>
    </row>
    <row r="87" spans="1:13">
      <c r="A87" s="46" t="s">
        <v>76</v>
      </c>
      <c r="B87" s="62">
        <v>16871.022706528969</v>
      </c>
      <c r="C87" s="55">
        <v>16871.022706528969</v>
      </c>
      <c r="D87" s="55">
        <v>824.94118809518227</v>
      </c>
      <c r="E87" s="55"/>
      <c r="F87" s="55"/>
      <c r="G87" s="55"/>
      <c r="H87" s="55">
        <f t="shared" si="10"/>
        <v>16871.022706528969</v>
      </c>
      <c r="I87" s="55">
        <f t="shared" si="11"/>
        <v>0</v>
      </c>
      <c r="K87" s="122"/>
      <c r="M87" s="121"/>
    </row>
    <row r="88" spans="1:13">
      <c r="A88" s="46" t="s">
        <v>77</v>
      </c>
      <c r="B88" s="62">
        <v>82.554535880600042</v>
      </c>
      <c r="C88" s="55">
        <v>82.554535880600042</v>
      </c>
      <c r="D88" s="55"/>
      <c r="E88" s="55"/>
      <c r="F88" s="55"/>
      <c r="G88" s="55"/>
      <c r="H88" s="55">
        <f t="shared" si="10"/>
        <v>82.554535880600042</v>
      </c>
      <c r="I88" s="55">
        <f t="shared" si="11"/>
        <v>0</v>
      </c>
      <c r="K88" s="122"/>
      <c r="M88" s="121"/>
    </row>
    <row r="89" spans="1:13">
      <c r="A89" s="46" t="s">
        <v>78</v>
      </c>
      <c r="B89" s="62">
        <v>1561.0215954257719</v>
      </c>
      <c r="C89" s="55">
        <v>312.9870608898521</v>
      </c>
      <c r="D89" s="55">
        <v>312.9870608898521</v>
      </c>
      <c r="E89" s="55">
        <v>890.56469503011726</v>
      </c>
      <c r="F89" s="55">
        <v>357.45061072175668</v>
      </c>
      <c r="G89" s="55"/>
      <c r="H89" s="55">
        <f t="shared" si="10"/>
        <v>1561.002366641726</v>
      </c>
      <c r="I89" s="55">
        <f t="shared" si="11"/>
        <v>-1.9228784045935754E-2</v>
      </c>
      <c r="K89" s="122"/>
      <c r="M89" s="121"/>
    </row>
    <row r="90" spans="1:13">
      <c r="A90" s="46" t="s">
        <v>32</v>
      </c>
      <c r="B90" s="62">
        <v>2760.8024455090008</v>
      </c>
      <c r="C90" s="55">
        <v>2760.8024455090008</v>
      </c>
      <c r="D90" s="55">
        <v>137.15878225985753</v>
      </c>
      <c r="E90" s="55"/>
      <c r="F90" s="55"/>
      <c r="G90" s="55"/>
      <c r="H90" s="55">
        <f t="shared" si="10"/>
        <v>2760.8024455090008</v>
      </c>
      <c r="I90" s="55">
        <f t="shared" si="11"/>
        <v>0</v>
      </c>
      <c r="K90" s="122"/>
      <c r="M90" s="121"/>
    </row>
    <row r="91" spans="1:13">
      <c r="A91" s="46" t="s">
        <v>33</v>
      </c>
      <c r="B91" s="62">
        <v>21275.401283344345</v>
      </c>
      <c r="C91" s="55">
        <v>20027.366748808425</v>
      </c>
      <c r="D91" s="55">
        <v>1275.0870312448919</v>
      </c>
      <c r="E91" s="55">
        <v>890.56469503011726</v>
      </c>
      <c r="F91" s="55">
        <v>357.45061072175668</v>
      </c>
      <c r="G91" s="55"/>
      <c r="H91" s="55">
        <f t="shared" si="10"/>
        <v>21275.382054560298</v>
      </c>
      <c r="I91" s="55">
        <f t="shared" si="11"/>
        <v>-1.9228784047299996E-2</v>
      </c>
      <c r="K91" s="122"/>
      <c r="M91" s="121"/>
    </row>
    <row r="92" spans="1:13">
      <c r="A92" s="46" t="s">
        <v>68</v>
      </c>
      <c r="B92" s="62">
        <v>80913.056293077447</v>
      </c>
      <c r="C92" s="55">
        <v>42074.177095305844</v>
      </c>
      <c r="D92" s="55">
        <v>23321.897377742313</v>
      </c>
      <c r="E92" s="55">
        <v>39307.108787029589</v>
      </c>
      <c r="F92" s="55">
        <v>7380.7705332961104</v>
      </c>
      <c r="G92" s="55">
        <v>19354.965993422451</v>
      </c>
      <c r="H92" s="55">
        <f t="shared" si="10"/>
        <v>108117.02240905399</v>
      </c>
      <c r="I92" s="55">
        <f t="shared" si="11"/>
        <v>27203.966115976538</v>
      </c>
      <c r="K92" s="122"/>
      <c r="M92" s="121"/>
    </row>
    <row r="93" spans="1:13">
      <c r="A93" s="46"/>
      <c r="B93" s="62"/>
      <c r="C93" s="55"/>
      <c r="D93" s="55"/>
      <c r="E93" s="55"/>
      <c r="F93" s="55"/>
      <c r="G93" s="55"/>
      <c r="H93" s="55"/>
      <c r="I93" s="55"/>
      <c r="K93" s="122"/>
      <c r="M93" s="121"/>
    </row>
    <row r="94" spans="1:13">
      <c r="A94" s="54" t="s">
        <v>79</v>
      </c>
      <c r="K94" s="122"/>
      <c r="M94" s="121"/>
    </row>
    <row r="95" spans="1:13">
      <c r="A95" s="54" t="s">
        <v>19</v>
      </c>
      <c r="K95" s="122"/>
      <c r="M95" s="121"/>
    </row>
    <row r="96" spans="1:13">
      <c r="A96" s="46" t="s">
        <v>80</v>
      </c>
      <c r="B96" s="62">
        <v>11925.724922975369</v>
      </c>
      <c r="C96" s="55">
        <v>164.90692175598898</v>
      </c>
      <c r="D96" s="55">
        <v>164.64418433157269</v>
      </c>
      <c r="E96" s="55">
        <v>12337.344786325812</v>
      </c>
      <c r="F96" s="55">
        <v>4884.1181321399572</v>
      </c>
      <c r="G96" s="55">
        <v>13457.647037091598</v>
      </c>
      <c r="H96" s="55">
        <f t="shared" ref="H96:H107" si="12">SUM(G96,F96,E96,C96)</f>
        <v>30844.016877313356</v>
      </c>
      <c r="I96" s="55">
        <f t="shared" ref="I96:I104" si="13">H96-B96</f>
        <v>18918.291954337987</v>
      </c>
      <c r="K96" s="122"/>
      <c r="M96" s="121"/>
    </row>
    <row r="97" spans="1:13">
      <c r="A97" s="46" t="s">
        <v>49</v>
      </c>
      <c r="B97" s="62">
        <v>0</v>
      </c>
      <c r="C97" s="55"/>
      <c r="D97" s="55"/>
      <c r="E97" s="55"/>
      <c r="F97" s="55"/>
      <c r="G97" s="55"/>
      <c r="H97" s="55">
        <f t="shared" si="12"/>
        <v>0</v>
      </c>
      <c r="I97" s="55">
        <f t="shared" si="13"/>
        <v>0</v>
      </c>
      <c r="K97" s="122"/>
      <c r="M97" s="121"/>
    </row>
    <row r="98" spans="1:13">
      <c r="A98" s="46" t="s">
        <v>81</v>
      </c>
      <c r="B98" s="62">
        <v>331.10179744565471</v>
      </c>
      <c r="C98" s="55">
        <v>162.19201191693827</v>
      </c>
      <c r="D98" s="55">
        <v>162.19201191693827</v>
      </c>
      <c r="E98" s="55">
        <v>168.88558001023088</v>
      </c>
      <c r="F98" s="55"/>
      <c r="G98" s="55">
        <v>9.0283909643647485E-3</v>
      </c>
      <c r="H98" s="55">
        <f t="shared" si="12"/>
        <v>331.08662031813355</v>
      </c>
      <c r="I98" s="55">
        <f t="shared" si="13"/>
        <v>-1.5177127521155853E-2</v>
      </c>
      <c r="K98" s="122"/>
      <c r="M98" s="121"/>
    </row>
    <row r="99" spans="1:13">
      <c r="A99" s="46" t="s">
        <v>61</v>
      </c>
      <c r="B99" s="62">
        <v>11594.623125529713</v>
      </c>
      <c r="C99" s="55">
        <v>2.714909839050708</v>
      </c>
      <c r="D99" s="55">
        <v>2.4521724146344108</v>
      </c>
      <c r="E99" s="55">
        <v>12168.459206315581</v>
      </c>
      <c r="F99" s="55">
        <v>4884.1181321399572</v>
      </c>
      <c r="G99" s="55">
        <v>13457.638008700633</v>
      </c>
      <c r="H99" s="55">
        <f t="shared" si="12"/>
        <v>30512.93025699522</v>
      </c>
      <c r="I99" s="55">
        <f t="shared" si="13"/>
        <v>18918.307131465506</v>
      </c>
      <c r="K99" s="122"/>
      <c r="M99" s="121"/>
    </row>
    <row r="100" spans="1:13" ht="15" customHeight="1">
      <c r="A100" s="46" t="s">
        <v>62</v>
      </c>
      <c r="B100" s="62"/>
      <c r="C100" s="55"/>
      <c r="D100" s="55"/>
      <c r="E100" s="55"/>
      <c r="F100" s="55"/>
      <c r="G100" s="55"/>
      <c r="H100" s="55">
        <f t="shared" si="12"/>
        <v>0</v>
      </c>
      <c r="I100" s="55">
        <f>SUM(H100)-SUM(B100)</f>
        <v>0</v>
      </c>
      <c r="K100" s="122"/>
      <c r="M100" s="121"/>
    </row>
    <row r="101" spans="1:13">
      <c r="A101" s="46" t="s">
        <v>82</v>
      </c>
      <c r="B101" s="62">
        <v>89.123923543249035</v>
      </c>
      <c r="C101" s="55"/>
      <c r="D101" s="55"/>
      <c r="E101" s="55">
        <v>89.123923543249035</v>
      </c>
      <c r="F101" s="55"/>
      <c r="G101" s="55"/>
      <c r="H101" s="55">
        <f t="shared" si="12"/>
        <v>89.123923543249035</v>
      </c>
      <c r="I101" s="55">
        <f t="shared" si="13"/>
        <v>0</v>
      </c>
      <c r="K101" s="122"/>
      <c r="M101" s="121"/>
    </row>
    <row r="102" spans="1:13" ht="15" customHeight="1">
      <c r="A102" s="46" t="s">
        <v>67</v>
      </c>
      <c r="B102" s="62"/>
      <c r="C102" s="55"/>
      <c r="D102" s="55"/>
      <c r="E102" s="55"/>
      <c r="F102" s="55"/>
      <c r="G102" s="55"/>
      <c r="H102" s="55">
        <f t="shared" si="12"/>
        <v>0</v>
      </c>
      <c r="I102" s="55">
        <f>SUM(H102)-SUM(B102)</f>
        <v>0</v>
      </c>
      <c r="K102" s="122"/>
      <c r="M102" s="121"/>
    </row>
    <row r="103" spans="1:13">
      <c r="A103" s="46" t="s">
        <v>55</v>
      </c>
      <c r="B103" s="62">
        <v>12014.84884651862</v>
      </c>
      <c r="C103" s="55">
        <v>164.90692175598898</v>
      </c>
      <c r="D103" s="55">
        <v>164.64418433157269</v>
      </c>
      <c r="E103" s="55">
        <v>12426.468709869061</v>
      </c>
      <c r="F103" s="55">
        <v>4884.1181321399572</v>
      </c>
      <c r="G103" s="55">
        <v>13457.647037091598</v>
      </c>
      <c r="H103" s="55">
        <f t="shared" si="12"/>
        <v>30933.140800856607</v>
      </c>
      <c r="I103" s="55">
        <f t="shared" si="13"/>
        <v>18918.291954337987</v>
      </c>
      <c r="K103" s="122"/>
      <c r="M103" s="121"/>
    </row>
    <row r="104" spans="1:13">
      <c r="A104" s="46" t="s">
        <v>106</v>
      </c>
      <c r="B104" s="62"/>
      <c r="C104" s="62"/>
      <c r="D104" s="62"/>
      <c r="E104" s="62"/>
      <c r="F104" s="62"/>
      <c r="G104" s="62"/>
      <c r="H104" s="55">
        <f t="shared" si="12"/>
        <v>0</v>
      </c>
      <c r="I104" s="55">
        <f t="shared" si="13"/>
        <v>0</v>
      </c>
      <c r="K104" s="122"/>
      <c r="M104" s="121"/>
    </row>
    <row r="105" spans="1:13">
      <c r="A105" s="54" t="s">
        <v>28</v>
      </c>
      <c r="B105" s="62"/>
      <c r="C105" s="55"/>
      <c r="D105" s="55"/>
      <c r="E105" s="55"/>
      <c r="F105" s="55"/>
      <c r="G105" s="55"/>
      <c r="H105" s="55">
        <f t="shared" si="12"/>
        <v>0</v>
      </c>
      <c r="I105" s="55"/>
      <c r="K105" s="122"/>
      <c r="M105" s="121"/>
    </row>
    <row r="106" spans="1:13">
      <c r="A106" s="46" t="s">
        <v>84</v>
      </c>
      <c r="B106" s="60"/>
      <c r="C106" s="60"/>
      <c r="D106" s="60"/>
      <c r="E106" s="60"/>
      <c r="F106" s="60"/>
      <c r="G106" s="60"/>
      <c r="H106" s="55">
        <f t="shared" si="12"/>
        <v>0</v>
      </c>
      <c r="I106" s="55">
        <f>SUM(H106)-SUM(B106)</f>
        <v>0</v>
      </c>
      <c r="K106" s="122"/>
      <c r="M106" s="121"/>
    </row>
    <row r="107" spans="1:13">
      <c r="A107" s="46" t="s">
        <v>54</v>
      </c>
      <c r="B107" s="62"/>
      <c r="C107" s="62"/>
      <c r="D107" s="62"/>
      <c r="E107" s="62"/>
      <c r="F107" s="62"/>
      <c r="G107" s="62"/>
      <c r="H107" s="55">
        <f t="shared" si="12"/>
        <v>0</v>
      </c>
      <c r="I107" s="55">
        <f>SUM(H107)-SUM(B107)</f>
        <v>0</v>
      </c>
      <c r="K107" s="122"/>
      <c r="M107" s="121"/>
    </row>
    <row r="108" spans="1:13" ht="12" customHeight="1">
      <c r="A108" s="46" t="s">
        <v>46</v>
      </c>
      <c r="B108" s="62"/>
      <c r="C108" s="62"/>
      <c r="D108" s="62"/>
      <c r="E108" s="62"/>
      <c r="F108" s="62"/>
      <c r="G108" s="62"/>
      <c r="H108" s="55">
        <f>SUM(G108,F108,E108,C108)</f>
        <v>0</v>
      </c>
      <c r="I108" s="55">
        <f>SUM(H108)-SUM(B108)</f>
        <v>0</v>
      </c>
      <c r="K108" s="122"/>
      <c r="M108" s="121"/>
    </row>
    <row r="109" spans="1:13">
      <c r="A109" s="41" t="s">
        <v>34</v>
      </c>
      <c r="B109" s="62">
        <v>12014.84884651862</v>
      </c>
      <c r="C109" s="62">
        <v>164.90692175598898</v>
      </c>
      <c r="D109" s="62">
        <v>164.64418433157269</v>
      </c>
      <c r="E109" s="62">
        <v>12426.468709869061</v>
      </c>
      <c r="F109" s="62">
        <v>4884.1181321399572</v>
      </c>
      <c r="G109" s="62">
        <v>13457.647037091598</v>
      </c>
      <c r="H109" s="55">
        <f>SUM(G109,F109,E109,C109)</f>
        <v>30933.140800856607</v>
      </c>
      <c r="I109" s="55">
        <f>H109-B109</f>
        <v>18918.291954337987</v>
      </c>
      <c r="K109" s="122"/>
      <c r="M109" s="121"/>
    </row>
    <row r="110" spans="1:13">
      <c r="A110" s="46"/>
      <c r="B110" s="62"/>
      <c r="C110" s="62"/>
      <c r="D110" s="62"/>
      <c r="E110" s="62"/>
      <c r="F110" s="62"/>
      <c r="G110" s="62"/>
      <c r="H110" s="55"/>
      <c r="I110" s="55"/>
      <c r="K110" s="122"/>
      <c r="M110" s="121"/>
    </row>
    <row r="111" spans="1:13">
      <c r="A111" s="54" t="s">
        <v>85</v>
      </c>
      <c r="H111" s="55"/>
      <c r="I111" s="55"/>
      <c r="K111" s="122"/>
      <c r="M111" s="121"/>
    </row>
    <row r="112" spans="1:13" ht="12" customHeight="1">
      <c r="A112" s="54" t="s">
        <v>28</v>
      </c>
      <c r="K112" s="122"/>
      <c r="M112" s="121"/>
    </row>
    <row r="113" spans="1:13" ht="30">
      <c r="A113" s="46" t="s">
        <v>86</v>
      </c>
      <c r="B113" s="62">
        <v>5418.6060881429748</v>
      </c>
      <c r="C113" s="62">
        <v>5418.6060881429748</v>
      </c>
      <c r="D113" s="62">
        <v>2643.2091787071204</v>
      </c>
      <c r="E113" s="62"/>
      <c r="F113" s="62"/>
      <c r="G113" s="62"/>
      <c r="H113" s="55">
        <f t="shared" ref="H113:H118" si="14">SUM(G113,F113,E113,C113)</f>
        <v>5418.6060881429748</v>
      </c>
      <c r="I113" s="55">
        <f>H113-B113</f>
        <v>0</v>
      </c>
      <c r="K113" s="122"/>
      <c r="M113" s="121"/>
    </row>
    <row r="114" spans="1:13">
      <c r="A114" s="46" t="s">
        <v>87</v>
      </c>
      <c r="B114" s="62"/>
      <c r="C114" s="62"/>
      <c r="D114" s="62"/>
      <c r="E114" s="62"/>
      <c r="F114" s="62"/>
      <c r="G114" s="62"/>
      <c r="H114" s="55">
        <f t="shared" si="14"/>
        <v>0</v>
      </c>
      <c r="I114" s="55">
        <f>SUM(H114)-SUM(B114)</f>
        <v>0</v>
      </c>
      <c r="K114" s="122"/>
      <c r="M114" s="121"/>
    </row>
    <row r="115" spans="1:13">
      <c r="A115" s="46" t="s">
        <v>88</v>
      </c>
      <c r="B115" s="62">
        <v>7229.6053700000002</v>
      </c>
      <c r="C115" s="62">
        <v>7229.6053700000002</v>
      </c>
      <c r="D115" s="62">
        <v>7229.6053700000002</v>
      </c>
      <c r="E115" s="62"/>
      <c r="F115" s="62"/>
      <c r="G115" s="62"/>
      <c r="H115" s="55">
        <f t="shared" si="14"/>
        <v>7229.6053700000002</v>
      </c>
      <c r="I115" s="55">
        <f>H115-B115</f>
        <v>0</v>
      </c>
      <c r="K115" s="122"/>
      <c r="M115" s="121"/>
    </row>
    <row r="116" spans="1:13">
      <c r="A116" s="46" t="s">
        <v>89</v>
      </c>
      <c r="B116" s="62"/>
      <c r="C116" s="62"/>
      <c r="D116" s="62"/>
      <c r="E116" s="62"/>
      <c r="F116" s="62"/>
      <c r="G116" s="62"/>
      <c r="H116" s="55">
        <f t="shared" si="14"/>
        <v>0</v>
      </c>
      <c r="I116" s="55">
        <f>SUM(H116)-SUM(B116)</f>
        <v>0</v>
      </c>
      <c r="M116" s="121"/>
    </row>
    <row r="117" spans="1:13">
      <c r="A117" s="46" t="s">
        <v>46</v>
      </c>
      <c r="B117" s="62">
        <v>12648.211458142974</v>
      </c>
      <c r="C117" s="62">
        <v>12648.211458142974</v>
      </c>
      <c r="D117" s="62">
        <v>9872.8145487071197</v>
      </c>
      <c r="E117" s="62"/>
      <c r="F117" s="62"/>
      <c r="G117" s="62"/>
      <c r="H117" s="55">
        <f t="shared" si="14"/>
        <v>12648.211458142974</v>
      </c>
      <c r="I117" s="55">
        <f>H117-B117</f>
        <v>0</v>
      </c>
      <c r="K117" s="122"/>
      <c r="M117" s="121"/>
    </row>
    <row r="118" spans="1:13">
      <c r="A118" s="46" t="s">
        <v>68</v>
      </c>
      <c r="B118" s="62">
        <v>12648.211458142974</v>
      </c>
      <c r="C118" s="62">
        <v>12648.211458142974</v>
      </c>
      <c r="D118" s="62">
        <v>9872.8145487071197</v>
      </c>
      <c r="E118" s="62"/>
      <c r="F118" s="62"/>
      <c r="G118" s="62"/>
      <c r="H118" s="55">
        <f t="shared" si="14"/>
        <v>12648.211458142974</v>
      </c>
      <c r="I118" s="55">
        <f>H118-B118</f>
        <v>0</v>
      </c>
      <c r="K118" s="122"/>
      <c r="M118" s="121"/>
    </row>
    <row r="119" spans="1:13">
      <c r="A119" s="46" t="s">
        <v>90</v>
      </c>
      <c r="B119" s="63">
        <v>0</v>
      </c>
      <c r="K119" s="122"/>
      <c r="M119" s="121"/>
    </row>
    <row r="120" spans="1:13">
      <c r="A120" s="46"/>
      <c r="B120" s="62"/>
      <c r="C120" s="62"/>
      <c r="D120" s="62"/>
      <c r="E120" s="62"/>
      <c r="F120" s="62"/>
      <c r="G120" s="62"/>
      <c r="H120" s="55"/>
      <c r="I120" s="55"/>
      <c r="K120" s="122"/>
      <c r="M120" s="121"/>
    </row>
    <row r="121" spans="1:13">
      <c r="A121" s="54" t="s">
        <v>91</v>
      </c>
      <c r="B121" s="62">
        <v>0</v>
      </c>
      <c r="C121" s="62"/>
      <c r="D121" s="62"/>
      <c r="E121" s="62"/>
      <c r="F121" s="62"/>
      <c r="G121" s="62"/>
      <c r="H121" s="55"/>
      <c r="I121" s="55"/>
      <c r="K121" s="122"/>
      <c r="M121" s="121"/>
    </row>
    <row r="122" spans="1:13">
      <c r="A122" s="64" t="s">
        <v>19</v>
      </c>
      <c r="B122" s="62"/>
      <c r="C122" s="62"/>
      <c r="D122" s="62"/>
      <c r="E122" s="62"/>
      <c r="F122" s="62"/>
      <c r="G122" s="62"/>
      <c r="H122" s="55"/>
      <c r="I122" s="55"/>
      <c r="K122" s="122"/>
      <c r="M122" s="121"/>
    </row>
    <row r="123" spans="1:13" ht="30">
      <c r="A123" s="46" t="s">
        <v>92</v>
      </c>
      <c r="B123" s="60"/>
      <c r="C123" s="60"/>
      <c r="D123" s="60"/>
      <c r="E123" s="60"/>
      <c r="F123" s="60"/>
      <c r="G123" s="60"/>
      <c r="H123" s="55"/>
      <c r="I123" s="55"/>
      <c r="K123" s="122"/>
      <c r="M123" s="121"/>
    </row>
    <row r="124" spans="1:13">
      <c r="A124" s="46" t="s">
        <v>93</v>
      </c>
      <c r="B124" s="62">
        <v>6549.1182320305861</v>
      </c>
      <c r="C124" s="62">
        <v>6549.1182320305861</v>
      </c>
      <c r="D124" s="62">
        <v>1325.3182839999999</v>
      </c>
      <c r="E124" s="62"/>
      <c r="F124" s="62"/>
      <c r="G124" s="62"/>
      <c r="H124" s="55">
        <f t="shared" ref="H124:H131" si="15">SUM(G124,F124,E124,C124)</f>
        <v>6549.1182320305861</v>
      </c>
      <c r="I124" s="55">
        <f>H124-B124</f>
        <v>0</v>
      </c>
      <c r="K124" s="122"/>
      <c r="M124" s="121"/>
    </row>
    <row r="125" spans="1:13">
      <c r="A125" s="46" t="s">
        <v>94</v>
      </c>
      <c r="B125" s="62">
        <v>424.39068099999997</v>
      </c>
      <c r="C125" s="62"/>
      <c r="D125" s="62"/>
      <c r="E125" s="62">
        <v>354.85579845498847</v>
      </c>
      <c r="F125" s="62">
        <v>40.003326545011525</v>
      </c>
      <c r="G125" s="62"/>
      <c r="H125" s="55">
        <f t="shared" si="15"/>
        <v>394.85912500000001</v>
      </c>
      <c r="I125" s="55">
        <f>H125-B125</f>
        <v>-29.531555999999966</v>
      </c>
      <c r="K125" s="122"/>
      <c r="M125" s="121"/>
    </row>
    <row r="126" spans="1:13">
      <c r="A126" s="46" t="s">
        <v>55</v>
      </c>
      <c r="B126" s="62">
        <v>6973.508913030586</v>
      </c>
      <c r="C126" s="62">
        <v>6549.1182320305861</v>
      </c>
      <c r="D126" s="62">
        <v>1325.3182839999999</v>
      </c>
      <c r="E126" s="62">
        <v>354.85579845498847</v>
      </c>
      <c r="F126" s="62">
        <v>40.003326545011525</v>
      </c>
      <c r="G126" s="62"/>
      <c r="H126" s="55">
        <f t="shared" si="15"/>
        <v>6943.9773570305861</v>
      </c>
      <c r="I126" s="55">
        <f>H126-B126</f>
        <v>-29.53155599999991</v>
      </c>
      <c r="K126" s="122"/>
      <c r="M126" s="121"/>
    </row>
    <row r="127" spans="1:13">
      <c r="A127" s="54" t="s">
        <v>28</v>
      </c>
      <c r="B127" s="62"/>
      <c r="C127" s="62"/>
      <c r="D127" s="62"/>
      <c r="E127" s="62"/>
      <c r="F127" s="62"/>
      <c r="G127" s="62"/>
      <c r="H127" s="55">
        <f t="shared" si="15"/>
        <v>0</v>
      </c>
      <c r="I127" s="55"/>
      <c r="K127" s="122"/>
      <c r="M127" s="121"/>
    </row>
    <row r="128" spans="1:13">
      <c r="A128" s="46" t="s">
        <v>65</v>
      </c>
      <c r="B128" s="62">
        <v>1161.5653547521963</v>
      </c>
      <c r="C128" s="62">
        <v>1161.5653547521963</v>
      </c>
      <c r="D128" s="62">
        <v>991.2</v>
      </c>
      <c r="E128" s="62"/>
      <c r="F128" s="62"/>
      <c r="G128" s="62"/>
      <c r="H128" s="55">
        <f t="shared" si="15"/>
        <v>1161.5653547521963</v>
      </c>
      <c r="I128" s="55">
        <f>H128-B128</f>
        <v>0</v>
      </c>
      <c r="K128" s="122"/>
      <c r="M128" s="121"/>
    </row>
    <row r="129" spans="1:20">
      <c r="A129" s="46" t="s">
        <v>95</v>
      </c>
      <c r="B129" s="62">
        <v>7583.700541755753</v>
      </c>
      <c r="C129" s="62">
        <v>6939.834643666547</v>
      </c>
      <c r="D129" s="62">
        <v>1594.6234516404531</v>
      </c>
      <c r="E129" s="62">
        <v>633.31575300652128</v>
      </c>
      <c r="F129" s="62">
        <v>10.550145082685145</v>
      </c>
      <c r="G129" s="62"/>
      <c r="H129" s="55">
        <f t="shared" si="15"/>
        <v>7583.7005417557539</v>
      </c>
      <c r="I129" s="55">
        <f>H129-B129</f>
        <v>0</v>
      </c>
      <c r="K129" s="122"/>
      <c r="M129" s="121"/>
    </row>
    <row r="130" spans="1:20">
      <c r="A130" s="46" t="s">
        <v>67</v>
      </c>
      <c r="B130" s="62">
        <v>8745.2658965079499</v>
      </c>
      <c r="C130" s="62">
        <v>8101.3999984187431</v>
      </c>
      <c r="D130" s="62">
        <v>2585.8234516404532</v>
      </c>
      <c r="E130" s="62">
        <v>633.31575300652128</v>
      </c>
      <c r="F130" s="62">
        <v>10.550145082685145</v>
      </c>
      <c r="G130" s="62"/>
      <c r="H130" s="55">
        <f t="shared" si="15"/>
        <v>8745.2658965079499</v>
      </c>
      <c r="I130" s="55">
        <f>H130-B130</f>
        <v>0</v>
      </c>
      <c r="K130" s="122"/>
      <c r="M130" s="121"/>
    </row>
    <row r="131" spans="1:20">
      <c r="A131" s="46" t="s">
        <v>33</v>
      </c>
      <c r="B131" s="62">
        <v>15718.774809538534</v>
      </c>
      <c r="C131" s="62">
        <v>14650.518230449328</v>
      </c>
      <c r="D131" s="62">
        <v>3911.1417356404531</v>
      </c>
      <c r="E131" s="62">
        <v>988.17155146150981</v>
      </c>
      <c r="F131" s="62">
        <v>50.553471627696666</v>
      </c>
      <c r="G131" s="62"/>
      <c r="H131" s="55">
        <f t="shared" si="15"/>
        <v>15689.243253538534</v>
      </c>
      <c r="I131" s="55">
        <f>H131-B131</f>
        <v>-29.53155599999991</v>
      </c>
      <c r="K131" s="122"/>
      <c r="M131" s="121"/>
    </row>
    <row r="132" spans="1:20">
      <c r="A132" s="46" t="s">
        <v>68</v>
      </c>
      <c r="B132" s="124">
        <f>B126+B131</f>
        <v>22692.283722569118</v>
      </c>
      <c r="C132" s="124">
        <f t="shared" ref="C132:I132" si="16">C126+C131</f>
        <v>21199.636462479913</v>
      </c>
      <c r="D132" s="124">
        <f t="shared" si="16"/>
        <v>5236.4600196404535</v>
      </c>
      <c r="E132" s="124">
        <f t="shared" si="16"/>
        <v>1343.0273499164982</v>
      </c>
      <c r="F132" s="124">
        <f t="shared" si="16"/>
        <v>90.556798172708199</v>
      </c>
      <c r="G132" s="124">
        <f t="shared" si="16"/>
        <v>0</v>
      </c>
      <c r="H132" s="124">
        <f t="shared" si="16"/>
        <v>22633.220610569122</v>
      </c>
      <c r="I132" s="124">
        <f t="shared" si="16"/>
        <v>-59.063111999999819</v>
      </c>
      <c r="K132" s="122"/>
      <c r="M132" s="121"/>
    </row>
    <row r="133" spans="1:20">
      <c r="A133" s="46"/>
      <c r="M133" s="121"/>
      <c r="T133" s="125"/>
    </row>
    <row r="134" spans="1:20">
      <c r="A134" s="46" t="s">
        <v>96</v>
      </c>
      <c r="B134" s="62">
        <v>506059.09537796339</v>
      </c>
      <c r="C134" s="62">
        <v>298323.8329433123</v>
      </c>
      <c r="D134" s="62">
        <v>225650.7460403805</v>
      </c>
      <c r="E134" s="62">
        <v>213474.32421825445</v>
      </c>
      <c r="F134" s="62">
        <v>45165.983106541891</v>
      </c>
      <c r="G134" s="62">
        <v>123523.73970670508</v>
      </c>
      <c r="H134" s="55">
        <f>SUM(G134,F134,E134,C134)</f>
        <v>680487.87997481367</v>
      </c>
      <c r="I134" s="55">
        <f>H134-B134</f>
        <v>174428.78459685028</v>
      </c>
      <c r="K134" s="122"/>
      <c r="M134" s="121"/>
      <c r="T134" s="125"/>
    </row>
    <row r="135" spans="1:20">
      <c r="A135" s="46"/>
      <c r="B135" s="62"/>
      <c r="C135" s="62"/>
      <c r="D135" s="62"/>
      <c r="E135" s="62"/>
      <c r="F135" s="62"/>
      <c r="G135" s="62"/>
      <c r="H135" s="55"/>
      <c r="I135" s="55"/>
      <c r="K135" s="122"/>
      <c r="M135" s="121"/>
      <c r="T135" s="122"/>
    </row>
    <row r="136" spans="1:20" ht="15" customHeight="1">
      <c r="A136" s="54" t="s">
        <v>97</v>
      </c>
      <c r="B136" s="62">
        <v>4015.1303693488417</v>
      </c>
      <c r="C136" s="62">
        <v>4015.1303693488417</v>
      </c>
      <c r="D136" s="62">
        <v>1526.3255543942662</v>
      </c>
      <c r="E136" s="62"/>
      <c r="F136" s="62"/>
      <c r="G136" s="62"/>
      <c r="H136" s="55">
        <f>SUM(G136,F136,E136,C136)</f>
        <v>4015.1303693488417</v>
      </c>
      <c r="I136" s="55">
        <f>H136-B136</f>
        <v>0</v>
      </c>
      <c r="K136" s="122"/>
      <c r="M136" s="121"/>
    </row>
    <row r="137" spans="1:20">
      <c r="A137" s="54"/>
      <c r="B137" s="62"/>
      <c r="C137" s="62"/>
      <c r="D137" s="62"/>
      <c r="E137" s="62"/>
      <c r="F137" s="62"/>
      <c r="G137" s="62"/>
      <c r="H137" s="55"/>
      <c r="I137" s="55"/>
      <c r="K137" s="122"/>
      <c r="M137" s="121"/>
    </row>
    <row r="138" spans="1:20">
      <c r="A138" s="67" t="s">
        <v>98</v>
      </c>
      <c r="B138" s="68">
        <v>510074.22574731224</v>
      </c>
      <c r="C138" s="68">
        <v>302338.96331266116</v>
      </c>
      <c r="D138" s="68">
        <v>227177.07159477478</v>
      </c>
      <c r="E138" s="68">
        <v>213474.32421825445</v>
      </c>
      <c r="F138" s="68">
        <v>45165.983106541891</v>
      </c>
      <c r="G138" s="68">
        <v>123523.73970670508</v>
      </c>
      <c r="H138" s="69">
        <f>SUM(G138,F138,E138,C138)</f>
        <v>684503.01034416258</v>
      </c>
      <c r="I138" s="69">
        <f>H138-B138</f>
        <v>174428.78459685034</v>
      </c>
      <c r="J138" s="70"/>
      <c r="K138" s="122"/>
      <c r="M138" s="121"/>
    </row>
    <row r="139" spans="1:20">
      <c r="A139" s="72"/>
      <c r="J139" s="70"/>
      <c r="M139" s="121"/>
    </row>
    <row r="140" spans="1:20">
      <c r="A140" s="63" t="s">
        <v>99</v>
      </c>
      <c r="M140" s="121"/>
    </row>
    <row r="141" spans="1:20">
      <c r="A141" s="71">
        <v>1990</v>
      </c>
      <c r="B141" s="126">
        <v>371437</v>
      </c>
      <c r="M141" s="121"/>
    </row>
    <row r="142" spans="1:20">
      <c r="A142" s="71">
        <v>1991</v>
      </c>
      <c r="B142" s="126">
        <v>401609</v>
      </c>
      <c r="D142" s="62"/>
      <c r="E142" s="62"/>
      <c r="F142" s="62"/>
      <c r="G142" s="62"/>
      <c r="H142" s="55"/>
      <c r="I142" s="55"/>
      <c r="M142" s="121"/>
    </row>
    <row r="143" spans="1:20">
      <c r="A143" s="71">
        <v>1992</v>
      </c>
      <c r="B143" s="126">
        <v>401445</v>
      </c>
      <c r="D143" s="62"/>
      <c r="E143" s="62"/>
      <c r="F143" s="62"/>
      <c r="G143" s="62"/>
      <c r="H143" s="55"/>
      <c r="I143" s="55"/>
      <c r="M143" s="121"/>
    </row>
    <row r="144" spans="1:20">
      <c r="A144" s="71">
        <v>1993</v>
      </c>
      <c r="B144" s="126">
        <v>414168</v>
      </c>
      <c r="D144" s="62"/>
      <c r="E144" s="62"/>
      <c r="F144" s="62"/>
      <c r="G144" s="62"/>
      <c r="H144" s="55"/>
      <c r="I144" s="55"/>
      <c r="M144" s="121"/>
    </row>
    <row r="145" spans="1:13">
      <c r="A145" s="71">
        <v>1994</v>
      </c>
      <c r="B145" s="126">
        <v>440286</v>
      </c>
      <c r="D145" s="62"/>
      <c r="E145" s="62"/>
      <c r="F145" s="62"/>
      <c r="G145" s="62"/>
      <c r="H145" s="55"/>
      <c r="I145" s="55"/>
      <c r="M145" s="121"/>
    </row>
    <row r="146" spans="1:13">
      <c r="A146" s="71">
        <v>1995</v>
      </c>
      <c r="B146" s="126">
        <v>454013</v>
      </c>
      <c r="D146" s="62"/>
      <c r="E146" s="62"/>
      <c r="F146" s="62"/>
      <c r="G146" s="62"/>
      <c r="H146" s="55"/>
      <c r="I146" s="55"/>
      <c r="M146" s="121"/>
    </row>
    <row r="147" spans="1:13">
      <c r="A147" s="71">
        <v>1996</v>
      </c>
      <c r="B147" s="126">
        <v>487509</v>
      </c>
      <c r="D147" s="62"/>
      <c r="E147" s="62"/>
      <c r="F147" s="62"/>
      <c r="G147" s="62"/>
      <c r="H147" s="55"/>
      <c r="I147" s="55"/>
      <c r="M147" s="121"/>
    </row>
    <row r="148" spans="1:13">
      <c r="A148" s="71">
        <v>1997</v>
      </c>
      <c r="B148" s="126">
        <v>540344</v>
      </c>
      <c r="D148" s="125"/>
      <c r="E148" s="125"/>
      <c r="F148" s="125"/>
      <c r="G148" s="125"/>
      <c r="H148" s="58"/>
      <c r="I148" s="58"/>
      <c r="J148" s="70"/>
      <c r="M148" s="121"/>
    </row>
    <row r="149" spans="1:13">
      <c r="A149" s="41">
        <v>1998</v>
      </c>
      <c r="B149" s="126">
        <v>602433</v>
      </c>
      <c r="D149" s="74"/>
      <c r="E149" s="81"/>
      <c r="F149" s="81"/>
      <c r="G149" s="74"/>
      <c r="H149" s="81"/>
      <c r="I149" s="81"/>
      <c r="J149" s="70"/>
      <c r="M149" s="121"/>
    </row>
    <row r="150" spans="1:13">
      <c r="A150" s="71">
        <v>1999</v>
      </c>
      <c r="B150" s="126">
        <v>647500</v>
      </c>
      <c r="D150" s="82"/>
      <c r="E150" s="83"/>
      <c r="F150" s="83"/>
      <c r="G150" s="74"/>
      <c r="H150" s="83"/>
      <c r="I150" s="83"/>
      <c r="M150" s="121"/>
    </row>
    <row r="151" spans="1:13">
      <c r="A151" s="41">
        <v>2000</v>
      </c>
      <c r="B151" s="126">
        <v>703445</v>
      </c>
      <c r="D151" s="82"/>
      <c r="E151" s="83"/>
      <c r="F151" s="83"/>
      <c r="G151" s="74"/>
      <c r="H151" s="83"/>
      <c r="I151" s="83"/>
      <c r="M151" s="121"/>
    </row>
    <row r="152" spans="1:13">
      <c r="A152" s="41">
        <v>2001</v>
      </c>
      <c r="B152" s="126">
        <v>793734</v>
      </c>
      <c r="D152" s="82"/>
      <c r="E152" s="83"/>
      <c r="F152" s="83"/>
      <c r="G152" s="74"/>
      <c r="H152" s="83"/>
      <c r="I152" s="83"/>
      <c r="M152" s="121"/>
    </row>
    <row r="153" spans="1:13">
      <c r="A153" s="71">
        <v>2002</v>
      </c>
      <c r="B153" s="59">
        <v>841909</v>
      </c>
      <c r="D153" s="82"/>
      <c r="E153" s="83"/>
      <c r="F153" s="83"/>
      <c r="G153" s="74"/>
      <c r="H153" s="83"/>
      <c r="I153" s="83"/>
      <c r="M153" s="121"/>
    </row>
    <row r="154" spans="1:13">
      <c r="A154" s="71">
        <v>2003</v>
      </c>
      <c r="B154" s="59">
        <v>868683</v>
      </c>
      <c r="D154" s="82"/>
      <c r="E154" s="73"/>
      <c r="F154" s="74"/>
      <c r="G154" s="73"/>
      <c r="H154" s="74"/>
      <c r="I154" s="74"/>
      <c r="M154" s="121"/>
    </row>
    <row r="155" spans="1:13">
      <c r="A155" s="71">
        <v>2004</v>
      </c>
      <c r="B155" s="59">
        <v>964222</v>
      </c>
      <c r="D155" s="74"/>
      <c r="E155" s="74"/>
      <c r="F155" s="74"/>
      <c r="G155" s="74"/>
      <c r="H155" s="74"/>
      <c r="I155" s="74"/>
      <c r="M155" s="121"/>
    </row>
    <row r="156" spans="1:13">
      <c r="A156" s="71">
        <v>2005</v>
      </c>
      <c r="B156" s="59">
        <v>1057998</v>
      </c>
      <c r="D156" s="76"/>
      <c r="E156" s="76"/>
      <c r="F156" s="76"/>
      <c r="G156" s="76"/>
      <c r="H156" s="76"/>
      <c r="I156" s="76"/>
      <c r="M156" s="121"/>
    </row>
    <row r="157" spans="1:13">
      <c r="A157" s="71">
        <v>2006</v>
      </c>
      <c r="B157" s="59">
        <v>1200151</v>
      </c>
      <c r="D157" s="76"/>
      <c r="E157" s="76"/>
      <c r="F157" s="76"/>
      <c r="G157" s="78"/>
      <c r="H157" s="78"/>
      <c r="I157" s="79"/>
      <c r="M157" s="121"/>
    </row>
    <row r="158" spans="1:13">
      <c r="A158" s="71">
        <v>2007</v>
      </c>
      <c r="B158" s="59">
        <v>1373771</v>
      </c>
      <c r="D158" s="76"/>
      <c r="E158" s="76"/>
      <c r="F158" s="84"/>
      <c r="G158" s="78"/>
      <c r="H158" s="78"/>
      <c r="I158" s="79"/>
      <c r="M158" s="121"/>
    </row>
    <row r="159" spans="1:13">
      <c r="A159" s="71">
        <v>2008</v>
      </c>
      <c r="B159" s="127">
        <v>1547846</v>
      </c>
      <c r="D159" s="76"/>
      <c r="E159" s="76"/>
      <c r="F159" s="76"/>
      <c r="G159" s="79"/>
      <c r="H159" s="79"/>
      <c r="I159" s="79"/>
      <c r="M159" s="121"/>
    </row>
    <row r="160" spans="1:13">
      <c r="A160" s="71">
        <v>2009</v>
      </c>
      <c r="B160" s="59">
        <v>1585516</v>
      </c>
      <c r="D160" s="76"/>
      <c r="E160" s="76"/>
      <c r="F160" s="82"/>
      <c r="G160" s="73"/>
      <c r="H160" s="74"/>
      <c r="I160" s="73"/>
      <c r="M160" s="121"/>
    </row>
    <row r="161" spans="1:13">
      <c r="A161" s="71">
        <v>2010</v>
      </c>
      <c r="B161" s="59">
        <v>1621049</v>
      </c>
      <c r="D161" s="76"/>
      <c r="E161" s="76"/>
      <c r="F161" s="82"/>
      <c r="G161" s="73"/>
      <c r="H161" s="74"/>
      <c r="I161" s="73"/>
      <c r="M161" s="121"/>
    </row>
    <row r="162" spans="1:13">
      <c r="A162" s="71">
        <v>2011</v>
      </c>
      <c r="B162" s="59">
        <v>1703151</v>
      </c>
      <c r="D162" s="76"/>
      <c r="E162" s="76"/>
      <c r="F162" s="82"/>
      <c r="G162" s="73"/>
      <c r="H162" s="74"/>
      <c r="I162" s="73"/>
      <c r="M162" s="121"/>
    </row>
    <row r="163" spans="1:13">
      <c r="A163" s="71">
        <v>2012</v>
      </c>
      <c r="B163" s="59">
        <v>1780245</v>
      </c>
      <c r="D163" s="76"/>
      <c r="E163" s="76"/>
      <c r="F163" s="82"/>
      <c r="G163" s="73"/>
      <c r="H163" s="74"/>
      <c r="I163" s="73"/>
    </row>
    <row r="164" spans="1:13">
      <c r="A164" s="71">
        <v>2013</v>
      </c>
      <c r="B164" s="59">
        <v>1880893</v>
      </c>
      <c r="D164" s="74"/>
      <c r="E164" s="74"/>
      <c r="F164" s="74"/>
      <c r="G164" s="74"/>
      <c r="H164" s="74"/>
      <c r="I164" s="74"/>
    </row>
    <row r="165" spans="1:13">
      <c r="A165" s="71">
        <v>2014</v>
      </c>
      <c r="B165" s="59">
        <v>2003638</v>
      </c>
      <c r="C165" s="41"/>
      <c r="D165" s="74"/>
      <c r="E165" s="74"/>
      <c r="F165" s="74"/>
      <c r="G165" s="74"/>
      <c r="H165" s="74"/>
      <c r="I165" s="74"/>
    </row>
    <row r="166" spans="1:13">
      <c r="A166" s="71">
        <v>2015</v>
      </c>
      <c r="B166" s="73">
        <v>2214086</v>
      </c>
      <c r="C166" s="41"/>
      <c r="D166" s="74"/>
      <c r="E166" s="74"/>
      <c r="F166" s="74"/>
      <c r="G166" s="74"/>
      <c r="H166" s="74"/>
      <c r="I166" s="74"/>
    </row>
    <row r="167" spans="1:13">
      <c r="A167" s="71"/>
      <c r="B167" s="41"/>
      <c r="C167" s="41"/>
      <c r="D167" s="74"/>
      <c r="E167" s="74"/>
      <c r="F167" s="74"/>
      <c r="G167" s="74"/>
      <c r="H167" s="74"/>
      <c r="I167" s="75"/>
    </row>
    <row r="168" spans="1:13">
      <c r="B168" s="41"/>
      <c r="C168" s="41"/>
      <c r="D168" s="74"/>
      <c r="E168" s="74"/>
      <c r="F168" s="74"/>
      <c r="G168" s="76"/>
      <c r="H168" s="74"/>
      <c r="I168" s="76"/>
    </row>
    <row r="169" spans="1:13">
      <c r="B169" s="41"/>
      <c r="C169" s="41"/>
      <c r="D169" s="74"/>
      <c r="E169" s="74"/>
      <c r="F169" s="74"/>
      <c r="G169" s="76"/>
      <c r="H169" s="74"/>
      <c r="I169" s="74"/>
    </row>
    <row r="170" spans="1:13">
      <c r="B170" s="41"/>
      <c r="C170" s="41"/>
      <c r="D170" s="74"/>
      <c r="E170" s="128"/>
      <c r="F170" s="74"/>
      <c r="G170" s="74"/>
      <c r="H170" s="74"/>
      <c r="I170" s="74"/>
    </row>
    <row r="171" spans="1:13">
      <c r="B171" s="41"/>
      <c r="C171" s="41"/>
      <c r="D171" s="74"/>
      <c r="E171" s="128"/>
      <c r="F171" s="74"/>
      <c r="G171" s="74"/>
      <c r="H171" s="74"/>
      <c r="I171" s="74"/>
    </row>
    <row r="172" spans="1:13">
      <c r="B172" s="41"/>
      <c r="C172" s="41"/>
      <c r="D172" s="74"/>
      <c r="E172" s="128"/>
      <c r="F172" s="74"/>
      <c r="G172" s="74"/>
      <c r="H172" s="74"/>
      <c r="I172" s="74"/>
    </row>
    <row r="173" spans="1:13">
      <c r="B173" s="41"/>
      <c r="C173" s="41"/>
      <c r="D173" s="74"/>
      <c r="E173" s="128"/>
      <c r="F173" s="74"/>
      <c r="G173" s="74"/>
      <c r="H173" s="74"/>
      <c r="I173" s="74"/>
    </row>
    <row r="174" spans="1:13">
      <c r="B174" s="41"/>
      <c r="C174" s="41"/>
      <c r="D174" s="41"/>
      <c r="E174" s="129"/>
      <c r="F174" s="41"/>
      <c r="G174" s="41"/>
      <c r="H174" s="41"/>
      <c r="I174" s="41"/>
    </row>
    <row r="175" spans="1:13">
      <c r="B175" s="41"/>
      <c r="C175" s="41"/>
      <c r="D175" s="41"/>
      <c r="E175" s="129"/>
      <c r="F175" s="41"/>
      <c r="G175" s="41"/>
      <c r="H175" s="41"/>
      <c r="I175" s="41"/>
    </row>
    <row r="176" spans="1:13">
      <c r="B176" s="41"/>
      <c r="C176" s="41"/>
      <c r="D176" s="41"/>
      <c r="E176" s="129"/>
      <c r="F176" s="41"/>
      <c r="G176" s="41"/>
      <c r="H176" s="41"/>
      <c r="I176" s="41"/>
    </row>
    <row r="177" spans="2:9">
      <c r="B177" s="41"/>
      <c r="C177" s="41"/>
      <c r="D177" s="41"/>
      <c r="E177" s="129"/>
      <c r="F177" s="41"/>
      <c r="G177" s="41"/>
      <c r="H177" s="41"/>
      <c r="I177" s="41"/>
    </row>
    <row r="178" spans="2:9">
      <c r="B178" s="41"/>
      <c r="C178" s="41"/>
      <c r="D178" s="41"/>
      <c r="E178" s="41"/>
      <c r="F178" s="41"/>
      <c r="G178" s="41"/>
      <c r="H178" s="41"/>
      <c r="I178" s="41"/>
    </row>
    <row r="179" spans="2:9">
      <c r="B179" s="41"/>
      <c r="C179" s="41"/>
      <c r="D179" s="41"/>
      <c r="E179" s="59"/>
      <c r="F179" s="41"/>
      <c r="G179" s="41"/>
      <c r="H179" s="41"/>
      <c r="I179" s="41"/>
    </row>
    <row r="180" spans="2:9">
      <c r="B180" s="41"/>
      <c r="C180" s="41"/>
      <c r="D180" s="41"/>
      <c r="E180" s="41"/>
      <c r="F180" s="41"/>
      <c r="G180" s="41"/>
      <c r="H180" s="41"/>
      <c r="I180" s="41"/>
    </row>
    <row r="181" spans="2:9">
      <c r="B181" s="41"/>
      <c r="C181" s="41"/>
      <c r="D181" s="41"/>
      <c r="E181" s="41"/>
      <c r="F181" s="41"/>
      <c r="G181" s="41"/>
      <c r="H181" s="41"/>
      <c r="I181" s="41"/>
    </row>
    <row r="182" spans="2:9">
      <c r="B182" s="41"/>
      <c r="C182" s="41"/>
      <c r="D182" s="41"/>
      <c r="E182" s="41"/>
      <c r="F182" s="41"/>
      <c r="G182" s="41"/>
      <c r="H182" s="41"/>
      <c r="I182" s="41"/>
    </row>
    <row r="183" spans="2:9">
      <c r="B183" s="41"/>
      <c r="C183" s="41"/>
      <c r="D183" s="41"/>
      <c r="E183" s="41"/>
      <c r="F183" s="41"/>
      <c r="G183" s="41"/>
      <c r="H183" s="41"/>
      <c r="I183" s="41"/>
    </row>
    <row r="184" spans="2:9">
      <c r="B184" s="41"/>
      <c r="C184" s="41"/>
      <c r="D184" s="41"/>
      <c r="E184" s="41"/>
      <c r="F184" s="41"/>
      <c r="G184" s="41"/>
      <c r="H184" s="41"/>
      <c r="I184" s="41"/>
    </row>
    <row r="185" spans="2:9">
      <c r="B185" s="41"/>
      <c r="C185" s="41"/>
      <c r="D185" s="41"/>
      <c r="E185" s="41"/>
      <c r="F185" s="41"/>
      <c r="G185" s="41"/>
      <c r="H185" s="41"/>
      <c r="I185" s="41"/>
    </row>
    <row r="186" spans="2:9">
      <c r="B186" s="41"/>
      <c r="C186" s="41"/>
      <c r="D186" s="41"/>
      <c r="E186" s="41"/>
      <c r="F186" s="41"/>
      <c r="G186" s="41"/>
      <c r="H186" s="41"/>
      <c r="I186" s="41"/>
    </row>
    <row r="187" spans="2:9">
      <c r="B187" s="41"/>
      <c r="C187" s="41"/>
      <c r="D187" s="41"/>
      <c r="E187" s="41"/>
      <c r="F187" s="41"/>
      <c r="G187" s="41"/>
      <c r="H187" s="41"/>
      <c r="I187" s="41"/>
    </row>
    <row r="188" spans="2:9">
      <c r="B188" s="41"/>
      <c r="C188" s="41"/>
      <c r="D188" s="41"/>
      <c r="E188" s="41"/>
      <c r="F188" s="41"/>
      <c r="G188" s="41"/>
      <c r="H188" s="41"/>
      <c r="I188" s="41"/>
    </row>
    <row r="189" spans="2:9">
      <c r="B189" s="41"/>
      <c r="C189" s="41"/>
      <c r="D189" s="41"/>
      <c r="E189" s="41"/>
      <c r="F189" s="41"/>
      <c r="G189" s="41"/>
      <c r="H189" s="41"/>
      <c r="I189" s="41"/>
    </row>
    <row r="190" spans="2:9">
      <c r="B190" s="41"/>
      <c r="C190" s="41"/>
      <c r="D190" s="41"/>
      <c r="E190" s="41"/>
      <c r="F190" s="41"/>
      <c r="G190" s="41"/>
      <c r="H190" s="41"/>
      <c r="I190" s="41"/>
    </row>
    <row r="191" spans="2:9">
      <c r="B191" s="41"/>
      <c r="C191" s="41"/>
      <c r="D191" s="41"/>
      <c r="E191" s="41"/>
      <c r="F191" s="41"/>
      <c r="G191" s="41"/>
      <c r="H191" s="41"/>
      <c r="I191" s="41"/>
    </row>
    <row r="192" spans="2:9">
      <c r="B192" s="41"/>
      <c r="C192" s="41"/>
      <c r="D192" s="41"/>
      <c r="E192" s="41"/>
      <c r="F192" s="41"/>
      <c r="G192" s="41"/>
      <c r="H192" s="41"/>
      <c r="I192" s="41"/>
    </row>
    <row r="193" spans="2:9">
      <c r="B193" s="41"/>
      <c r="C193" s="41"/>
      <c r="D193" s="41"/>
      <c r="E193" s="41"/>
      <c r="F193" s="41"/>
      <c r="G193" s="41"/>
      <c r="H193" s="41"/>
      <c r="I193" s="41"/>
    </row>
    <row r="194" spans="2:9">
      <c r="B194" s="41"/>
      <c r="C194" s="41"/>
      <c r="D194" s="41"/>
      <c r="E194" s="41"/>
      <c r="F194" s="41"/>
      <c r="G194" s="41"/>
      <c r="H194" s="41"/>
      <c r="I194" s="41"/>
    </row>
    <row r="195" spans="2:9">
      <c r="B195" s="41"/>
      <c r="C195" s="41"/>
      <c r="D195" s="41"/>
      <c r="E195" s="41"/>
      <c r="F195" s="41"/>
      <c r="G195" s="41"/>
      <c r="H195" s="41"/>
      <c r="I195" s="41"/>
    </row>
    <row r="196" spans="2:9">
      <c r="B196" s="41"/>
      <c r="C196" s="41"/>
      <c r="D196" s="41"/>
      <c r="E196" s="41"/>
      <c r="F196" s="41"/>
      <c r="G196" s="41"/>
      <c r="H196" s="41"/>
      <c r="I196" s="41"/>
    </row>
    <row r="197" spans="2:9">
      <c r="B197" s="41"/>
      <c r="C197" s="41"/>
      <c r="D197" s="41"/>
      <c r="E197" s="41"/>
      <c r="F197" s="41"/>
      <c r="G197" s="41"/>
      <c r="H197" s="41"/>
      <c r="I197" s="41"/>
    </row>
    <row r="198" spans="2:9">
      <c r="B198" s="41"/>
      <c r="C198" s="41"/>
      <c r="D198" s="41"/>
      <c r="E198" s="41"/>
      <c r="F198" s="41"/>
      <c r="G198" s="41"/>
      <c r="H198" s="41"/>
      <c r="I198" s="41"/>
    </row>
    <row r="199" spans="2:9">
      <c r="B199" s="41"/>
      <c r="C199" s="41"/>
      <c r="D199" s="41"/>
      <c r="E199" s="41"/>
      <c r="F199" s="41"/>
      <c r="G199" s="41"/>
      <c r="H199" s="41"/>
      <c r="I199" s="41"/>
    </row>
    <row r="200" spans="2:9">
      <c r="B200" s="41"/>
      <c r="C200" s="41"/>
      <c r="D200" s="41"/>
      <c r="E200" s="41"/>
      <c r="F200" s="41"/>
      <c r="G200" s="41"/>
      <c r="H200" s="41"/>
      <c r="I200" s="41"/>
    </row>
    <row r="201" spans="2:9">
      <c r="B201" s="41"/>
      <c r="C201" s="41"/>
      <c r="D201" s="41"/>
      <c r="E201" s="41"/>
      <c r="F201" s="41"/>
      <c r="G201" s="41"/>
      <c r="H201" s="41"/>
      <c r="I201" s="41"/>
    </row>
    <row r="202" spans="2:9">
      <c r="B202" s="41"/>
      <c r="C202" s="41"/>
      <c r="D202" s="41"/>
      <c r="E202" s="41"/>
      <c r="F202" s="41"/>
      <c r="G202" s="41"/>
      <c r="H202" s="41"/>
      <c r="I202" s="41"/>
    </row>
    <row r="203" spans="2:9">
      <c r="B203" s="41"/>
      <c r="C203" s="41"/>
      <c r="D203" s="41"/>
      <c r="E203" s="41"/>
      <c r="F203" s="41"/>
      <c r="G203" s="41"/>
      <c r="H203" s="41"/>
      <c r="I203" s="41"/>
    </row>
    <row r="204" spans="2:9">
      <c r="B204" s="41"/>
      <c r="C204" s="41"/>
      <c r="D204" s="41"/>
      <c r="E204" s="41"/>
      <c r="F204" s="41"/>
      <c r="G204" s="41"/>
      <c r="H204" s="41"/>
      <c r="I204" s="41"/>
    </row>
    <row r="205" spans="2:9">
      <c r="B205" s="41"/>
      <c r="C205" s="41"/>
      <c r="D205" s="41"/>
      <c r="E205" s="41"/>
      <c r="F205" s="41"/>
      <c r="G205" s="41"/>
      <c r="H205" s="41"/>
      <c r="I205" s="41"/>
    </row>
    <row r="206" spans="2:9">
      <c r="B206" s="41"/>
      <c r="C206" s="41"/>
      <c r="D206" s="41"/>
      <c r="E206" s="41"/>
      <c r="F206" s="41"/>
      <c r="G206" s="41"/>
      <c r="H206" s="41"/>
      <c r="I206" s="41"/>
    </row>
    <row r="207" spans="2:9">
      <c r="B207" s="41"/>
      <c r="C207" s="41"/>
      <c r="D207" s="41"/>
      <c r="E207" s="41"/>
      <c r="F207" s="41"/>
      <c r="G207" s="41"/>
      <c r="H207" s="41"/>
      <c r="I207" s="41"/>
    </row>
    <row r="208" spans="2:9">
      <c r="B208" s="41"/>
      <c r="C208" s="41"/>
      <c r="D208" s="41"/>
      <c r="E208" s="41"/>
      <c r="F208" s="41"/>
      <c r="G208" s="41"/>
      <c r="H208" s="41"/>
      <c r="I208" s="41"/>
    </row>
    <row r="209" spans="2:9">
      <c r="B209" s="41"/>
      <c r="C209" s="41"/>
      <c r="D209" s="41"/>
      <c r="E209" s="41"/>
      <c r="F209" s="41"/>
      <c r="G209" s="41"/>
      <c r="H209" s="41"/>
      <c r="I209" s="41"/>
    </row>
    <row r="210" spans="2:9">
      <c r="B210" s="41"/>
      <c r="C210" s="41"/>
      <c r="D210" s="41"/>
      <c r="E210" s="41"/>
      <c r="F210" s="41"/>
      <c r="G210" s="41"/>
      <c r="H210" s="41"/>
      <c r="I210" s="41"/>
    </row>
    <row r="211" spans="2:9">
      <c r="B211" s="41"/>
      <c r="C211" s="41"/>
      <c r="D211" s="41"/>
      <c r="E211" s="41"/>
      <c r="F211" s="41"/>
      <c r="G211" s="41"/>
      <c r="H211" s="41"/>
      <c r="I211" s="41"/>
    </row>
    <row r="212" spans="2:9">
      <c r="B212" s="41"/>
      <c r="C212" s="41"/>
      <c r="D212" s="41"/>
      <c r="E212" s="41"/>
      <c r="F212" s="41"/>
      <c r="G212" s="41"/>
      <c r="H212" s="41"/>
      <c r="I212" s="41"/>
    </row>
    <row r="213" spans="2:9">
      <c r="B213" s="41"/>
      <c r="C213" s="41"/>
      <c r="D213" s="41"/>
      <c r="E213" s="41"/>
      <c r="F213" s="41"/>
      <c r="G213" s="41"/>
      <c r="H213" s="41"/>
      <c r="I213" s="41"/>
    </row>
    <row r="214" spans="2:9">
      <c r="B214" s="41"/>
      <c r="C214" s="41"/>
      <c r="D214" s="41"/>
      <c r="E214" s="41"/>
      <c r="F214" s="41"/>
      <c r="G214" s="41"/>
      <c r="H214" s="41"/>
      <c r="I214" s="41"/>
    </row>
    <row r="215" spans="2:9">
      <c r="B215" s="41"/>
      <c r="C215" s="41"/>
      <c r="D215" s="41"/>
      <c r="E215" s="41"/>
      <c r="F215" s="41"/>
      <c r="G215" s="41"/>
      <c r="H215" s="41"/>
      <c r="I215" s="41"/>
    </row>
    <row r="216" spans="2:9">
      <c r="B216" s="41"/>
      <c r="C216" s="41"/>
      <c r="D216" s="41"/>
      <c r="E216" s="41"/>
      <c r="F216" s="41"/>
      <c r="G216" s="41"/>
      <c r="H216" s="41"/>
      <c r="I216" s="41"/>
    </row>
    <row r="217" spans="2:9">
      <c r="B217" s="41"/>
      <c r="C217" s="41"/>
      <c r="D217" s="41"/>
      <c r="E217" s="41"/>
      <c r="F217" s="41"/>
      <c r="G217" s="41"/>
      <c r="H217" s="41"/>
      <c r="I217" s="41"/>
    </row>
    <row r="218" spans="2:9">
      <c r="B218" s="41"/>
      <c r="C218" s="41"/>
      <c r="D218" s="41"/>
      <c r="E218" s="41"/>
      <c r="F218" s="41"/>
      <c r="G218" s="41"/>
      <c r="H218" s="41"/>
      <c r="I218" s="41"/>
    </row>
    <row r="219" spans="2:9">
      <c r="B219" s="41"/>
      <c r="C219" s="41"/>
      <c r="D219" s="41"/>
      <c r="E219" s="41"/>
      <c r="F219" s="41"/>
      <c r="G219" s="41"/>
      <c r="H219" s="41"/>
      <c r="I219" s="41"/>
    </row>
    <row r="220" spans="2:9">
      <c r="B220" s="41"/>
      <c r="C220" s="41"/>
      <c r="D220" s="41"/>
      <c r="E220" s="41"/>
      <c r="F220" s="41"/>
      <c r="G220" s="41"/>
      <c r="H220" s="41"/>
      <c r="I220" s="41"/>
    </row>
    <row r="221" spans="2:9">
      <c r="B221" s="41"/>
      <c r="C221" s="41"/>
      <c r="D221" s="41"/>
      <c r="E221" s="41"/>
      <c r="F221" s="41"/>
      <c r="G221" s="41"/>
      <c r="H221" s="41"/>
      <c r="I221" s="41"/>
    </row>
    <row r="222" spans="2:9">
      <c r="B222" s="41"/>
      <c r="C222" s="41"/>
      <c r="D222" s="41"/>
      <c r="E222" s="41"/>
      <c r="F222" s="41"/>
      <c r="G222" s="41"/>
      <c r="H222" s="41"/>
      <c r="I222" s="41"/>
    </row>
    <row r="223" spans="2:9">
      <c r="B223" s="41"/>
      <c r="C223" s="41"/>
      <c r="D223" s="41"/>
      <c r="E223" s="41"/>
      <c r="F223" s="41"/>
      <c r="G223" s="41"/>
      <c r="H223" s="41"/>
      <c r="I223" s="41"/>
    </row>
    <row r="224" spans="2:9">
      <c r="B224" s="41"/>
      <c r="C224" s="41"/>
      <c r="D224" s="41"/>
      <c r="E224" s="41"/>
      <c r="F224" s="41"/>
      <c r="G224" s="41"/>
      <c r="H224" s="41"/>
      <c r="I224" s="41"/>
    </row>
    <row r="225" spans="2:9">
      <c r="B225" s="41"/>
      <c r="C225" s="41"/>
      <c r="D225" s="41"/>
      <c r="E225" s="41"/>
      <c r="F225" s="41"/>
      <c r="G225" s="41"/>
      <c r="H225" s="41"/>
      <c r="I225" s="41"/>
    </row>
    <row r="226" spans="2:9">
      <c r="B226" s="41"/>
      <c r="C226" s="41"/>
      <c r="D226" s="41"/>
      <c r="E226" s="41"/>
      <c r="F226" s="41"/>
      <c r="G226" s="41"/>
      <c r="H226" s="41"/>
      <c r="I226" s="41"/>
    </row>
    <row r="227" spans="2:9">
      <c r="B227" s="41"/>
      <c r="C227" s="41"/>
      <c r="D227" s="41"/>
      <c r="E227" s="41"/>
      <c r="F227" s="41"/>
      <c r="G227" s="41"/>
      <c r="H227" s="41"/>
      <c r="I227" s="41"/>
    </row>
    <row r="228" spans="2:9">
      <c r="B228" s="41"/>
      <c r="C228" s="41"/>
      <c r="D228" s="41"/>
      <c r="E228" s="41"/>
      <c r="F228" s="41"/>
      <c r="G228" s="41"/>
      <c r="H228" s="41"/>
      <c r="I228" s="41"/>
    </row>
    <row r="229" spans="2:9">
      <c r="B229" s="41"/>
      <c r="C229" s="41"/>
      <c r="D229" s="41"/>
      <c r="E229" s="41"/>
      <c r="F229" s="41"/>
      <c r="G229" s="41"/>
      <c r="H229" s="41"/>
      <c r="I229" s="41"/>
    </row>
    <row r="230" spans="2:9">
      <c r="B230" s="41"/>
      <c r="C230" s="41"/>
      <c r="D230" s="41"/>
      <c r="E230" s="41"/>
      <c r="F230" s="41"/>
      <c r="G230" s="41"/>
      <c r="H230" s="41"/>
      <c r="I230" s="41"/>
    </row>
    <row r="231" spans="2:9">
      <c r="B231" s="41"/>
      <c r="C231" s="41"/>
      <c r="D231" s="41"/>
      <c r="E231" s="41"/>
      <c r="F231" s="41"/>
      <c r="G231" s="41"/>
      <c r="H231" s="41"/>
      <c r="I231" s="41"/>
    </row>
    <row r="232" spans="2:9">
      <c r="B232" s="41"/>
      <c r="C232" s="41"/>
      <c r="D232" s="41"/>
      <c r="E232" s="41"/>
      <c r="F232" s="41"/>
      <c r="G232" s="41"/>
      <c r="H232" s="41"/>
      <c r="I232" s="41"/>
    </row>
    <row r="233" spans="2:9">
      <c r="B233" s="41"/>
      <c r="C233" s="41"/>
      <c r="D233" s="41"/>
      <c r="E233" s="41"/>
      <c r="F233" s="41"/>
      <c r="G233" s="41"/>
      <c r="H233" s="41"/>
      <c r="I233" s="41"/>
    </row>
    <row r="234" spans="2:9">
      <c r="B234" s="41"/>
      <c r="C234" s="41"/>
      <c r="D234" s="41"/>
      <c r="E234" s="41"/>
      <c r="F234" s="41"/>
      <c r="G234" s="41"/>
      <c r="H234" s="41"/>
      <c r="I234" s="41"/>
    </row>
    <row r="235" spans="2:9">
      <c r="B235" s="41"/>
      <c r="C235" s="41"/>
      <c r="D235" s="41"/>
      <c r="E235" s="41"/>
      <c r="F235" s="41"/>
      <c r="G235" s="41"/>
      <c r="H235" s="41"/>
      <c r="I235" s="41"/>
    </row>
    <row r="236" spans="2:9">
      <c r="B236" s="41"/>
      <c r="C236" s="41"/>
      <c r="D236" s="41"/>
      <c r="E236" s="41"/>
      <c r="F236" s="41"/>
      <c r="G236" s="41"/>
      <c r="H236" s="41"/>
      <c r="I236" s="41"/>
    </row>
    <row r="237" spans="2:9">
      <c r="B237" s="41"/>
      <c r="C237" s="41"/>
      <c r="D237" s="41"/>
      <c r="E237" s="41"/>
      <c r="F237" s="41"/>
      <c r="G237" s="41"/>
      <c r="H237" s="41"/>
      <c r="I237" s="41"/>
    </row>
    <row r="238" spans="2:9">
      <c r="B238" s="41"/>
      <c r="C238" s="41"/>
      <c r="D238" s="41"/>
      <c r="E238" s="41"/>
      <c r="F238" s="41"/>
      <c r="G238" s="41"/>
      <c r="H238" s="41"/>
      <c r="I238" s="41"/>
    </row>
    <row r="239" spans="2:9">
      <c r="B239" s="41"/>
      <c r="C239" s="41"/>
      <c r="D239" s="41"/>
      <c r="E239" s="41"/>
      <c r="F239" s="41"/>
      <c r="G239" s="41"/>
      <c r="H239" s="41"/>
      <c r="I239" s="41"/>
    </row>
    <row r="240" spans="2:9">
      <c r="B240" s="41"/>
      <c r="C240" s="41"/>
      <c r="D240" s="41"/>
      <c r="E240" s="41"/>
      <c r="F240" s="41"/>
      <c r="G240" s="41"/>
      <c r="H240" s="41"/>
      <c r="I240" s="41"/>
    </row>
    <row r="241" spans="2:9">
      <c r="B241" s="41"/>
      <c r="C241" s="41"/>
      <c r="D241" s="41"/>
      <c r="E241" s="41"/>
      <c r="F241" s="41"/>
      <c r="G241" s="41"/>
      <c r="H241" s="41"/>
      <c r="I241" s="41"/>
    </row>
    <row r="242" spans="2:9">
      <c r="B242" s="41"/>
      <c r="C242" s="41"/>
      <c r="D242" s="41"/>
      <c r="E242" s="41"/>
      <c r="F242" s="41"/>
      <c r="G242" s="41"/>
      <c r="H242" s="41"/>
      <c r="I242" s="41"/>
    </row>
    <row r="243" spans="2:9">
      <c r="B243" s="41"/>
      <c r="C243" s="41"/>
      <c r="D243" s="41"/>
      <c r="E243" s="41"/>
      <c r="F243" s="41"/>
      <c r="G243" s="41"/>
      <c r="H243" s="41"/>
      <c r="I243" s="41"/>
    </row>
    <row r="244" spans="2:9">
      <c r="B244" s="41"/>
      <c r="C244" s="41"/>
      <c r="D244" s="41"/>
      <c r="E244" s="41"/>
      <c r="F244" s="41"/>
      <c r="G244" s="41"/>
      <c r="H244" s="41"/>
      <c r="I244" s="41"/>
    </row>
    <row r="245" spans="2:9">
      <c r="B245" s="41"/>
      <c r="C245" s="41"/>
      <c r="D245" s="41"/>
      <c r="E245" s="41"/>
      <c r="F245" s="41"/>
      <c r="G245" s="41"/>
      <c r="H245" s="41"/>
      <c r="I245" s="41"/>
    </row>
    <row r="246" spans="2:9">
      <c r="B246" s="41"/>
      <c r="C246" s="41"/>
      <c r="D246" s="41"/>
      <c r="E246" s="41"/>
      <c r="F246" s="41"/>
      <c r="G246" s="41"/>
      <c r="H246" s="41"/>
      <c r="I246" s="41"/>
    </row>
    <row r="247" spans="2:9">
      <c r="B247" s="41"/>
      <c r="C247" s="41"/>
      <c r="D247" s="41"/>
      <c r="E247" s="41"/>
      <c r="F247" s="41"/>
      <c r="G247" s="41"/>
      <c r="H247" s="41"/>
      <c r="I247" s="41"/>
    </row>
    <row r="248" spans="2:9">
      <c r="B248" s="41"/>
      <c r="C248" s="41"/>
      <c r="D248" s="41"/>
      <c r="E248" s="41"/>
      <c r="F248" s="41"/>
      <c r="G248" s="41"/>
      <c r="H248" s="41"/>
      <c r="I248" s="41"/>
    </row>
    <row r="249" spans="2:9">
      <c r="B249" s="41"/>
      <c r="C249" s="41"/>
      <c r="D249" s="41"/>
      <c r="E249" s="41"/>
      <c r="F249" s="41"/>
      <c r="G249" s="41"/>
      <c r="H249" s="41"/>
      <c r="I249" s="41"/>
    </row>
    <row r="250" spans="2:9">
      <c r="B250" s="41"/>
      <c r="C250" s="41"/>
      <c r="D250" s="41"/>
      <c r="E250" s="41"/>
      <c r="F250" s="41"/>
      <c r="G250" s="41"/>
      <c r="H250" s="41"/>
      <c r="I250" s="41"/>
    </row>
    <row r="251" spans="2:9">
      <c r="B251" s="41"/>
      <c r="C251" s="41"/>
      <c r="D251" s="41"/>
      <c r="E251" s="41"/>
      <c r="F251" s="41"/>
      <c r="G251" s="41"/>
      <c r="H251" s="41"/>
      <c r="I251" s="41"/>
    </row>
    <row r="252" spans="2:9">
      <c r="B252" s="41"/>
      <c r="C252" s="41"/>
      <c r="D252" s="41"/>
      <c r="E252" s="41"/>
      <c r="F252" s="41"/>
      <c r="G252" s="41"/>
      <c r="H252" s="41"/>
      <c r="I252" s="41"/>
    </row>
    <row r="253" spans="2:9">
      <c r="B253" s="41"/>
      <c r="C253" s="41"/>
      <c r="D253" s="41"/>
      <c r="E253" s="41"/>
      <c r="F253" s="41"/>
      <c r="G253" s="41"/>
      <c r="H253" s="41"/>
      <c r="I253" s="41"/>
    </row>
    <row r="254" spans="2:9">
      <c r="B254" s="41"/>
      <c r="C254" s="41"/>
      <c r="D254" s="41"/>
      <c r="E254" s="41"/>
      <c r="F254" s="41"/>
      <c r="G254" s="41"/>
      <c r="H254" s="41"/>
      <c r="I254" s="41"/>
    </row>
    <row r="255" spans="2:9">
      <c r="B255" s="41"/>
      <c r="C255" s="41"/>
      <c r="D255" s="41"/>
      <c r="E255" s="41"/>
      <c r="F255" s="41"/>
      <c r="G255" s="41"/>
      <c r="H255" s="41"/>
      <c r="I255" s="41"/>
    </row>
    <row r="256" spans="2:9">
      <c r="B256" s="41"/>
      <c r="C256" s="41"/>
      <c r="D256" s="41"/>
      <c r="E256" s="41"/>
      <c r="F256" s="41"/>
      <c r="G256" s="41"/>
      <c r="H256" s="41"/>
      <c r="I256" s="41"/>
    </row>
    <row r="257" spans="2:9">
      <c r="B257" s="41"/>
      <c r="C257" s="41"/>
      <c r="D257" s="41"/>
      <c r="E257" s="41"/>
      <c r="F257" s="41"/>
      <c r="G257" s="41"/>
      <c r="H257" s="41"/>
      <c r="I257" s="41"/>
    </row>
    <row r="258" spans="2:9">
      <c r="B258" s="41"/>
      <c r="C258" s="41"/>
      <c r="D258" s="41"/>
      <c r="E258" s="41"/>
      <c r="F258" s="41"/>
      <c r="G258" s="41"/>
      <c r="H258" s="41"/>
      <c r="I258" s="41"/>
    </row>
    <row r="259" spans="2:9">
      <c r="B259" s="41"/>
      <c r="C259" s="41"/>
      <c r="D259" s="41"/>
      <c r="E259" s="41"/>
      <c r="F259" s="41"/>
      <c r="G259" s="41"/>
      <c r="H259" s="41"/>
      <c r="I259" s="41"/>
    </row>
    <row r="260" spans="2:9">
      <c r="B260" s="41"/>
      <c r="C260" s="41"/>
      <c r="D260" s="41"/>
      <c r="E260" s="41"/>
      <c r="F260" s="41"/>
      <c r="G260" s="41"/>
      <c r="H260" s="41"/>
      <c r="I260" s="41"/>
    </row>
    <row r="261" spans="2:9">
      <c r="B261" s="41"/>
      <c r="C261" s="41"/>
      <c r="D261" s="41"/>
      <c r="E261" s="41"/>
      <c r="F261" s="41"/>
      <c r="G261" s="41"/>
      <c r="H261" s="41"/>
      <c r="I261" s="41"/>
    </row>
    <row r="262" spans="2:9">
      <c r="B262" s="41"/>
      <c r="C262" s="41"/>
      <c r="D262" s="41"/>
      <c r="E262" s="41"/>
      <c r="F262" s="41"/>
      <c r="G262" s="41"/>
      <c r="H262" s="41"/>
      <c r="I262" s="41"/>
    </row>
    <row r="263" spans="2:9">
      <c r="B263" s="41"/>
      <c r="C263" s="41"/>
      <c r="D263" s="41"/>
      <c r="E263" s="41"/>
      <c r="F263" s="41"/>
      <c r="G263" s="41"/>
      <c r="H263" s="41"/>
      <c r="I263" s="41"/>
    </row>
    <row r="264" spans="2:9">
      <c r="B264" s="41"/>
      <c r="C264" s="41"/>
      <c r="D264" s="41"/>
      <c r="E264" s="41"/>
      <c r="F264" s="41"/>
      <c r="G264" s="41"/>
      <c r="H264" s="41"/>
      <c r="I264" s="41"/>
    </row>
    <row r="265" spans="2:9">
      <c r="B265" s="41"/>
      <c r="C265" s="41"/>
      <c r="D265" s="41"/>
      <c r="E265" s="41"/>
      <c r="F265" s="41"/>
      <c r="G265" s="41"/>
      <c r="H265" s="41"/>
      <c r="I265" s="41"/>
    </row>
    <row r="266" spans="2:9">
      <c r="B266" s="41"/>
      <c r="C266" s="41"/>
      <c r="D266" s="41"/>
      <c r="E266" s="41"/>
      <c r="F266" s="41"/>
      <c r="G266" s="41"/>
      <c r="H266" s="41"/>
      <c r="I266" s="41"/>
    </row>
    <row r="267" spans="2:9">
      <c r="B267" s="41"/>
      <c r="C267" s="41"/>
      <c r="D267" s="41"/>
      <c r="E267" s="41"/>
      <c r="F267" s="41"/>
      <c r="G267" s="41"/>
      <c r="H267" s="41"/>
      <c r="I267" s="41"/>
    </row>
    <row r="268" spans="2:9">
      <c r="B268" s="41"/>
      <c r="C268" s="41"/>
      <c r="D268" s="41"/>
      <c r="E268" s="41"/>
      <c r="F268" s="41"/>
      <c r="G268" s="41"/>
      <c r="H268" s="41"/>
      <c r="I268" s="41"/>
    </row>
    <row r="269" spans="2:9">
      <c r="B269" s="41"/>
      <c r="C269" s="41"/>
      <c r="D269" s="41"/>
      <c r="E269" s="41"/>
      <c r="F269" s="41"/>
      <c r="G269" s="41"/>
      <c r="H269" s="41"/>
      <c r="I269" s="41"/>
    </row>
    <row r="270" spans="2:9">
      <c r="B270" s="41"/>
      <c r="C270" s="41"/>
      <c r="D270" s="41"/>
      <c r="E270" s="41"/>
      <c r="F270" s="41"/>
      <c r="G270" s="41"/>
      <c r="H270" s="41"/>
      <c r="I270" s="41"/>
    </row>
    <row r="271" spans="2:9">
      <c r="B271" s="41"/>
      <c r="C271" s="41"/>
      <c r="D271" s="41"/>
      <c r="E271" s="41"/>
      <c r="F271" s="41"/>
      <c r="G271" s="41"/>
      <c r="H271" s="41"/>
      <c r="I271" s="41"/>
    </row>
    <row r="272" spans="2:9">
      <c r="B272" s="41"/>
      <c r="C272" s="41"/>
      <c r="D272" s="41"/>
      <c r="E272" s="41"/>
      <c r="F272" s="41"/>
      <c r="G272" s="41"/>
      <c r="H272" s="41"/>
      <c r="I272" s="41"/>
    </row>
    <row r="273" spans="2:9">
      <c r="B273" s="41"/>
      <c r="C273" s="41"/>
      <c r="D273" s="41"/>
      <c r="E273" s="41"/>
      <c r="F273" s="41"/>
      <c r="G273" s="41"/>
      <c r="H273" s="41"/>
      <c r="I273" s="41"/>
    </row>
    <row r="274" spans="2:9">
      <c r="B274" s="41"/>
      <c r="C274" s="41"/>
      <c r="D274" s="41"/>
      <c r="E274" s="41"/>
      <c r="F274" s="41"/>
      <c r="G274" s="41"/>
      <c r="H274" s="41"/>
      <c r="I274" s="41"/>
    </row>
    <row r="275" spans="2:9">
      <c r="B275" s="41"/>
      <c r="C275" s="41"/>
      <c r="D275" s="41"/>
      <c r="E275" s="41"/>
      <c r="F275" s="41"/>
      <c r="G275" s="41"/>
      <c r="H275" s="41"/>
      <c r="I275" s="41"/>
    </row>
    <row r="276" spans="2:9">
      <c r="B276" s="41"/>
      <c r="C276" s="41"/>
      <c r="D276" s="41"/>
      <c r="E276" s="41"/>
      <c r="F276" s="41"/>
      <c r="G276" s="41"/>
      <c r="H276" s="41"/>
      <c r="I276" s="41"/>
    </row>
    <row r="277" spans="2:9">
      <c r="B277" s="41"/>
      <c r="C277" s="41"/>
      <c r="D277" s="41"/>
      <c r="E277" s="41"/>
      <c r="F277" s="41"/>
      <c r="G277" s="41"/>
      <c r="H277" s="41"/>
      <c r="I277" s="41"/>
    </row>
    <row r="278" spans="2:9">
      <c r="B278" s="41"/>
      <c r="C278" s="41"/>
      <c r="D278" s="41"/>
      <c r="E278" s="41"/>
      <c r="F278" s="41"/>
      <c r="G278" s="41"/>
      <c r="H278" s="41"/>
      <c r="I278" s="41"/>
    </row>
    <row r="279" spans="2:9">
      <c r="B279" s="41"/>
      <c r="C279" s="41"/>
      <c r="D279" s="41"/>
      <c r="E279" s="41"/>
      <c r="F279" s="41"/>
      <c r="G279" s="41"/>
      <c r="H279" s="41"/>
      <c r="I279" s="41"/>
    </row>
    <row r="280" spans="2:9">
      <c r="B280" s="41"/>
      <c r="C280" s="41"/>
      <c r="D280" s="41"/>
      <c r="E280" s="41"/>
      <c r="F280" s="41"/>
      <c r="G280" s="41"/>
      <c r="H280" s="41"/>
      <c r="I280" s="41"/>
    </row>
    <row r="281" spans="2:9">
      <c r="B281" s="41"/>
      <c r="C281" s="41"/>
      <c r="D281" s="41"/>
      <c r="E281" s="41"/>
      <c r="F281" s="41"/>
      <c r="G281" s="41"/>
      <c r="H281" s="41"/>
      <c r="I281" s="41"/>
    </row>
    <row r="282" spans="2:9">
      <c r="B282" s="41"/>
      <c r="C282" s="41"/>
      <c r="D282" s="41"/>
      <c r="E282" s="41"/>
      <c r="F282" s="41"/>
      <c r="G282" s="41"/>
      <c r="H282" s="41"/>
      <c r="I282" s="41"/>
    </row>
    <row r="283" spans="2:9">
      <c r="B283" s="41"/>
      <c r="C283" s="41"/>
      <c r="D283" s="41"/>
      <c r="E283" s="41"/>
      <c r="F283" s="41"/>
      <c r="G283" s="41"/>
      <c r="H283" s="41"/>
      <c r="I283" s="41"/>
    </row>
    <row r="284" spans="2:9">
      <c r="B284" s="41"/>
      <c r="C284" s="41"/>
      <c r="D284" s="41"/>
      <c r="E284" s="41"/>
      <c r="F284" s="41"/>
      <c r="G284" s="41"/>
      <c r="H284" s="41"/>
      <c r="I284" s="41"/>
    </row>
    <row r="285" spans="2:9">
      <c r="B285" s="41"/>
      <c r="C285" s="41"/>
      <c r="D285" s="41"/>
      <c r="E285" s="41"/>
      <c r="F285" s="41"/>
      <c r="G285" s="41"/>
      <c r="H285" s="41"/>
      <c r="I285" s="41"/>
    </row>
    <row r="286" spans="2:9">
      <c r="B286" s="41"/>
      <c r="C286" s="41"/>
      <c r="D286" s="41"/>
      <c r="E286" s="41"/>
      <c r="F286" s="41"/>
      <c r="G286" s="41"/>
      <c r="H286" s="41"/>
      <c r="I286" s="41"/>
    </row>
    <row r="287" spans="2:9">
      <c r="B287" s="41"/>
      <c r="C287" s="41"/>
      <c r="D287" s="41"/>
      <c r="E287" s="41"/>
      <c r="F287" s="41"/>
      <c r="G287" s="41"/>
      <c r="H287" s="41"/>
      <c r="I287" s="41"/>
    </row>
    <row r="288" spans="2:9">
      <c r="B288" s="41"/>
      <c r="C288" s="41"/>
      <c r="D288" s="41"/>
      <c r="E288" s="41"/>
      <c r="F288" s="41"/>
      <c r="G288" s="41"/>
      <c r="H288" s="41"/>
      <c r="I288" s="41"/>
    </row>
    <row r="289" spans="2:9">
      <c r="B289" s="41"/>
      <c r="C289" s="41"/>
      <c r="D289" s="41"/>
      <c r="E289" s="41"/>
      <c r="F289" s="41"/>
      <c r="G289" s="41"/>
      <c r="H289" s="41"/>
      <c r="I289" s="41"/>
    </row>
    <row r="290" spans="2:9">
      <c r="B290" s="41"/>
      <c r="C290" s="41"/>
      <c r="D290" s="41"/>
      <c r="E290" s="41"/>
      <c r="F290" s="41"/>
      <c r="G290" s="41"/>
      <c r="H290" s="41"/>
      <c r="I290" s="41"/>
    </row>
    <row r="291" spans="2:9">
      <c r="B291" s="41"/>
      <c r="C291" s="41"/>
      <c r="D291" s="41"/>
      <c r="E291" s="41"/>
      <c r="F291" s="41"/>
      <c r="G291" s="41"/>
      <c r="H291" s="41"/>
      <c r="I291" s="41"/>
    </row>
    <row r="292" spans="2:9">
      <c r="B292" s="41"/>
      <c r="C292" s="41"/>
      <c r="D292" s="41"/>
      <c r="E292" s="41"/>
      <c r="F292" s="41"/>
      <c r="G292" s="41"/>
      <c r="H292" s="41"/>
      <c r="I292" s="41"/>
    </row>
    <row r="293" spans="2:9">
      <c r="B293" s="41"/>
      <c r="C293" s="41"/>
      <c r="D293" s="41"/>
      <c r="E293" s="41"/>
      <c r="F293" s="41"/>
      <c r="G293" s="41"/>
      <c r="H293" s="41"/>
      <c r="I293" s="41"/>
    </row>
    <row r="294" spans="2:9">
      <c r="B294" s="41"/>
      <c r="C294" s="41"/>
      <c r="D294" s="41"/>
      <c r="E294" s="41"/>
      <c r="F294" s="41"/>
      <c r="G294" s="41"/>
      <c r="H294" s="41"/>
      <c r="I294" s="41"/>
    </row>
    <row r="295" spans="2:9">
      <c r="B295" s="41"/>
      <c r="C295" s="41"/>
      <c r="D295" s="41"/>
      <c r="E295" s="41"/>
      <c r="F295" s="41"/>
      <c r="G295" s="41"/>
      <c r="H295" s="41"/>
      <c r="I295" s="41"/>
    </row>
    <row r="296" spans="2:9">
      <c r="B296" s="41"/>
      <c r="C296" s="41"/>
      <c r="D296" s="41"/>
      <c r="E296" s="41"/>
      <c r="F296" s="41"/>
      <c r="G296" s="41"/>
      <c r="H296" s="41"/>
      <c r="I296" s="41"/>
    </row>
    <row r="297" spans="2:9">
      <c r="B297" s="41"/>
      <c r="C297" s="41"/>
      <c r="D297" s="41"/>
      <c r="E297" s="41"/>
      <c r="F297" s="41"/>
      <c r="G297" s="41"/>
      <c r="H297" s="41"/>
      <c r="I297" s="41"/>
    </row>
    <row r="298" spans="2:9">
      <c r="B298" s="41"/>
      <c r="C298" s="41"/>
      <c r="D298" s="41"/>
      <c r="E298" s="41"/>
      <c r="F298" s="41"/>
      <c r="G298" s="41"/>
      <c r="H298" s="41"/>
      <c r="I298" s="41"/>
    </row>
    <row r="299" spans="2:9">
      <c r="B299" s="41"/>
      <c r="C299" s="41"/>
      <c r="D299" s="41"/>
      <c r="E299" s="41"/>
      <c r="F299" s="41"/>
      <c r="G299" s="41"/>
      <c r="H299" s="41"/>
      <c r="I299" s="41"/>
    </row>
    <row r="300" spans="2:9">
      <c r="B300" s="41"/>
      <c r="C300" s="41"/>
      <c r="D300" s="41"/>
      <c r="E300" s="41"/>
      <c r="F300" s="41"/>
      <c r="G300" s="41"/>
      <c r="H300" s="41"/>
      <c r="I300" s="41"/>
    </row>
    <row r="301" spans="2:9">
      <c r="B301" s="41"/>
      <c r="C301" s="41"/>
      <c r="D301" s="41"/>
      <c r="E301" s="41"/>
      <c r="F301" s="41"/>
      <c r="G301" s="41"/>
      <c r="H301" s="41"/>
      <c r="I301" s="41"/>
    </row>
    <row r="302" spans="2:9">
      <c r="B302" s="41"/>
      <c r="C302" s="41"/>
      <c r="D302" s="41"/>
      <c r="E302" s="41"/>
      <c r="F302" s="41"/>
      <c r="G302" s="41"/>
      <c r="H302" s="41"/>
      <c r="I302" s="41"/>
    </row>
    <row r="303" spans="2:9">
      <c r="B303" s="41"/>
      <c r="C303" s="41"/>
      <c r="D303" s="41"/>
      <c r="E303" s="41"/>
      <c r="F303" s="41"/>
      <c r="G303" s="41"/>
      <c r="H303" s="41"/>
      <c r="I303" s="41"/>
    </row>
    <row r="304" spans="2:9">
      <c r="B304" s="41"/>
      <c r="C304" s="41"/>
      <c r="D304" s="41"/>
      <c r="E304" s="41"/>
      <c r="F304" s="41"/>
      <c r="G304" s="41"/>
      <c r="H304" s="41"/>
      <c r="I304" s="41"/>
    </row>
    <row r="305" spans="2:9">
      <c r="B305" s="41"/>
      <c r="C305" s="41"/>
      <c r="D305" s="41"/>
      <c r="E305" s="41"/>
      <c r="F305" s="41"/>
      <c r="G305" s="41"/>
      <c r="H305" s="41"/>
      <c r="I305" s="41"/>
    </row>
    <row r="306" spans="2:9">
      <c r="B306" s="41"/>
      <c r="C306" s="41"/>
      <c r="D306" s="41"/>
      <c r="E306" s="41"/>
      <c r="F306" s="41"/>
      <c r="G306" s="41"/>
      <c r="H306" s="41"/>
      <c r="I306" s="41"/>
    </row>
    <row r="307" spans="2:9">
      <c r="B307" s="41"/>
      <c r="C307" s="41"/>
      <c r="D307" s="41"/>
      <c r="E307" s="41"/>
      <c r="F307" s="41"/>
      <c r="G307" s="41"/>
      <c r="H307" s="41"/>
      <c r="I307" s="41"/>
    </row>
    <row r="308" spans="2:9">
      <c r="B308" s="41"/>
      <c r="C308" s="41"/>
      <c r="D308" s="41"/>
      <c r="E308" s="41"/>
      <c r="F308" s="41"/>
      <c r="G308" s="41"/>
      <c r="H308" s="41"/>
      <c r="I308" s="41"/>
    </row>
    <row r="309" spans="2:9">
      <c r="B309" s="41"/>
      <c r="C309" s="41"/>
      <c r="D309" s="41"/>
      <c r="E309" s="41"/>
      <c r="F309" s="41"/>
      <c r="G309" s="41"/>
      <c r="H309" s="41"/>
      <c r="I309" s="41"/>
    </row>
    <row r="310" spans="2:9">
      <c r="B310" s="41"/>
      <c r="C310" s="41"/>
      <c r="D310" s="41"/>
      <c r="E310" s="41"/>
      <c r="F310" s="41"/>
      <c r="G310" s="41"/>
      <c r="H310" s="41"/>
      <c r="I310" s="41"/>
    </row>
    <row r="311" spans="2:9">
      <c r="B311" s="41"/>
      <c r="C311" s="41"/>
      <c r="D311" s="41"/>
      <c r="E311" s="41"/>
      <c r="F311" s="41"/>
      <c r="G311" s="41"/>
      <c r="H311" s="41"/>
      <c r="I311" s="41"/>
    </row>
    <row r="312" spans="2:9">
      <c r="B312" s="41"/>
      <c r="C312" s="41"/>
      <c r="D312" s="41"/>
      <c r="E312" s="41"/>
      <c r="F312" s="41"/>
      <c r="G312" s="41"/>
      <c r="H312" s="41"/>
      <c r="I312" s="41"/>
    </row>
    <row r="313" spans="2:9">
      <c r="B313" s="41"/>
      <c r="C313" s="41"/>
      <c r="D313" s="41"/>
      <c r="E313" s="41"/>
      <c r="F313" s="41"/>
      <c r="G313" s="41"/>
      <c r="H313" s="41"/>
      <c r="I313" s="41"/>
    </row>
    <row r="314" spans="2:9">
      <c r="B314" s="41"/>
      <c r="C314" s="41"/>
      <c r="D314" s="41"/>
      <c r="E314" s="41"/>
      <c r="F314" s="41"/>
      <c r="G314" s="41"/>
      <c r="H314" s="41"/>
      <c r="I314" s="41"/>
    </row>
    <row r="315" spans="2:9">
      <c r="B315" s="41"/>
      <c r="C315" s="41"/>
      <c r="D315" s="41"/>
      <c r="E315" s="41"/>
      <c r="F315" s="41"/>
      <c r="G315" s="41"/>
      <c r="H315" s="41"/>
      <c r="I315" s="41"/>
    </row>
    <row r="316" spans="2:9">
      <c r="B316" s="41"/>
      <c r="C316" s="41"/>
      <c r="D316" s="41"/>
      <c r="E316" s="41"/>
      <c r="F316" s="41"/>
      <c r="G316" s="41"/>
      <c r="H316" s="41"/>
      <c r="I316" s="41"/>
    </row>
    <row r="317" spans="2:9">
      <c r="B317" s="41"/>
      <c r="C317" s="41"/>
      <c r="D317" s="41"/>
      <c r="E317" s="41"/>
      <c r="F317" s="41"/>
      <c r="G317" s="41"/>
      <c r="H317" s="41"/>
      <c r="I317" s="41"/>
    </row>
    <row r="318" spans="2:9">
      <c r="B318" s="41"/>
      <c r="C318" s="41"/>
      <c r="D318" s="41"/>
      <c r="E318" s="41"/>
      <c r="F318" s="41"/>
      <c r="G318" s="41"/>
      <c r="H318" s="41"/>
      <c r="I318" s="41"/>
    </row>
    <row r="319" spans="2:9">
      <c r="B319" s="41"/>
      <c r="C319" s="41"/>
      <c r="D319" s="41"/>
      <c r="E319" s="41"/>
      <c r="F319" s="41"/>
      <c r="G319" s="41"/>
      <c r="H319" s="41"/>
      <c r="I319" s="41"/>
    </row>
    <row r="320" spans="2:9">
      <c r="B320" s="41"/>
      <c r="C320" s="41"/>
      <c r="D320" s="41"/>
      <c r="E320" s="41"/>
      <c r="F320" s="41"/>
      <c r="G320" s="41"/>
      <c r="H320" s="41"/>
      <c r="I320" s="41"/>
    </row>
    <row r="321" spans="2:9">
      <c r="B321" s="41"/>
      <c r="C321" s="41"/>
      <c r="D321" s="41"/>
      <c r="E321" s="41"/>
      <c r="F321" s="41"/>
      <c r="G321" s="41"/>
      <c r="H321" s="41"/>
      <c r="I321" s="41"/>
    </row>
    <row r="322" spans="2:9">
      <c r="B322" s="41"/>
      <c r="C322" s="41"/>
      <c r="D322" s="41"/>
      <c r="E322" s="41"/>
      <c r="F322" s="41"/>
      <c r="G322" s="41"/>
      <c r="H322" s="41"/>
      <c r="I322" s="41"/>
    </row>
    <row r="323" spans="2:9">
      <c r="B323" s="41"/>
      <c r="C323" s="41"/>
      <c r="D323" s="41"/>
      <c r="E323" s="41"/>
      <c r="F323" s="41"/>
      <c r="G323" s="41"/>
      <c r="H323" s="41"/>
      <c r="I323" s="41"/>
    </row>
    <row r="324" spans="2:9">
      <c r="B324" s="41"/>
      <c r="C324" s="41"/>
      <c r="D324" s="41"/>
      <c r="E324" s="41"/>
      <c r="F324" s="41"/>
      <c r="G324" s="41"/>
      <c r="H324" s="41"/>
      <c r="I324" s="41"/>
    </row>
    <row r="325" spans="2:9">
      <c r="B325" s="41"/>
      <c r="C325" s="41"/>
      <c r="D325" s="41"/>
      <c r="E325" s="41"/>
      <c r="F325" s="41"/>
      <c r="G325" s="41"/>
      <c r="H325" s="41"/>
      <c r="I325" s="41"/>
    </row>
    <row r="326" spans="2:9">
      <c r="B326" s="41"/>
      <c r="C326" s="41"/>
      <c r="D326" s="41"/>
      <c r="E326" s="41"/>
      <c r="F326" s="41"/>
      <c r="G326" s="41"/>
      <c r="H326" s="41"/>
      <c r="I326" s="41"/>
    </row>
    <row r="327" spans="2:9">
      <c r="B327" s="41"/>
      <c r="C327" s="41"/>
      <c r="D327" s="41"/>
      <c r="E327" s="41"/>
      <c r="F327" s="41"/>
      <c r="G327" s="41"/>
      <c r="H327" s="41"/>
      <c r="I327" s="41"/>
    </row>
    <row r="328" spans="2:9">
      <c r="B328" s="41"/>
      <c r="C328" s="41"/>
      <c r="D328" s="41"/>
      <c r="E328" s="41"/>
      <c r="F328" s="41"/>
      <c r="G328" s="41"/>
      <c r="H328" s="41"/>
      <c r="I328" s="41"/>
    </row>
  </sheetData>
  <mergeCells count="1">
    <mergeCell ref="G157:H1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8"/>
  <sheetViews>
    <sheetView workbookViewId="0"/>
  </sheetViews>
  <sheetFormatPr defaultRowHeight="15"/>
  <cols>
    <col min="1" max="1" width="38.5703125" style="22" customWidth="1"/>
    <col min="2" max="2" width="14.7109375" style="22" customWidth="1"/>
    <col min="3" max="3" width="12.7109375" style="22" customWidth="1"/>
    <col min="4" max="4" width="13.5703125" style="22" customWidth="1"/>
    <col min="5" max="5" width="13.42578125" style="22" customWidth="1"/>
    <col min="6" max="6" width="14.28515625" style="22" customWidth="1"/>
    <col min="7" max="8" width="10.140625" style="22" customWidth="1"/>
    <col min="9" max="9" width="13.5703125" style="22" customWidth="1"/>
    <col min="10" max="10" width="10.140625" style="3" customWidth="1"/>
    <col min="11" max="12" width="10.140625" style="30" customWidth="1"/>
    <col min="13" max="13" width="17.7109375" style="30" customWidth="1"/>
    <col min="14" max="23" width="9.140625" style="30"/>
    <col min="24" max="16384" width="9.140625" style="3"/>
  </cols>
  <sheetData>
    <row r="1" spans="1:22">
      <c r="A1" s="1" t="s">
        <v>107</v>
      </c>
      <c r="B1" s="2"/>
      <c r="C1" s="2"/>
      <c r="D1" s="2"/>
      <c r="E1" s="2"/>
      <c r="F1" s="2"/>
      <c r="G1" s="2"/>
      <c r="H1" s="2"/>
      <c r="I1" s="2"/>
    </row>
    <row r="2" spans="1:22" ht="31.15" customHeight="1">
      <c r="A2" s="4"/>
      <c r="B2" s="5" t="s">
        <v>1</v>
      </c>
      <c r="C2" s="6" t="s">
        <v>2</v>
      </c>
      <c r="D2" s="6"/>
      <c r="E2" s="6"/>
      <c r="F2" s="6"/>
      <c r="G2" s="6"/>
      <c r="H2" s="6"/>
      <c r="I2" s="6"/>
    </row>
    <row r="3" spans="1:22" ht="60">
      <c r="A3" s="7"/>
      <c r="B3" s="8"/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22">
      <c r="A4" s="10"/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2" t="s">
        <v>16</v>
      </c>
      <c r="I4" s="12" t="s">
        <v>17</v>
      </c>
      <c r="O4" s="13"/>
      <c r="S4" s="130"/>
      <c r="V4" s="130"/>
    </row>
    <row r="5" spans="1:22">
      <c r="A5" s="16" t="s">
        <v>18</v>
      </c>
      <c r="B5" s="80"/>
      <c r="C5" s="80"/>
      <c r="D5" s="80"/>
      <c r="E5" s="80"/>
      <c r="F5" s="80"/>
      <c r="G5" s="80"/>
      <c r="H5" s="3"/>
      <c r="I5" s="3"/>
    </row>
    <row r="6" spans="1:22">
      <c r="A6" s="17" t="s">
        <v>19</v>
      </c>
      <c r="B6" s="131"/>
      <c r="C6" s="25"/>
      <c r="D6" s="25"/>
      <c r="E6" s="25"/>
      <c r="F6" s="25"/>
      <c r="G6" s="25"/>
      <c r="H6" s="18"/>
      <c r="I6" s="18"/>
    </row>
    <row r="7" spans="1:22" ht="30">
      <c r="A7" s="8" t="s">
        <v>20</v>
      </c>
      <c r="B7" s="18">
        <v>18872</v>
      </c>
      <c r="C7" s="18">
        <v>5440</v>
      </c>
      <c r="D7" s="18">
        <v>5440</v>
      </c>
      <c r="E7" s="18">
        <v>7608</v>
      </c>
      <c r="F7" s="18">
        <v>5822</v>
      </c>
      <c r="G7" s="18">
        <v>0</v>
      </c>
      <c r="H7" s="18">
        <v>18870</v>
      </c>
      <c r="I7" s="18">
        <v>-2</v>
      </c>
    </row>
    <row r="8" spans="1:22">
      <c r="A8" s="8" t="s">
        <v>21</v>
      </c>
      <c r="B8" s="18">
        <v>443</v>
      </c>
      <c r="C8" s="18">
        <v>128</v>
      </c>
      <c r="D8" s="18">
        <v>128</v>
      </c>
      <c r="E8" s="18">
        <v>179</v>
      </c>
      <c r="F8" s="18">
        <v>137</v>
      </c>
      <c r="G8" s="18">
        <v>0</v>
      </c>
      <c r="H8" s="18">
        <v>444</v>
      </c>
      <c r="I8" s="18">
        <v>1</v>
      </c>
    </row>
    <row r="9" spans="1:22" ht="30">
      <c r="A9" s="8" t="s">
        <v>22</v>
      </c>
      <c r="B9" s="18">
        <v>1640</v>
      </c>
      <c r="C9" s="18">
        <v>1640</v>
      </c>
      <c r="D9" s="18">
        <v>1640</v>
      </c>
      <c r="E9" s="18">
        <v>0</v>
      </c>
      <c r="F9" s="18">
        <v>0</v>
      </c>
      <c r="G9" s="18">
        <v>0</v>
      </c>
      <c r="H9" s="18">
        <v>1640</v>
      </c>
      <c r="I9" s="18">
        <v>0</v>
      </c>
    </row>
    <row r="10" spans="1:22">
      <c r="A10" s="8" t="s">
        <v>23</v>
      </c>
      <c r="B10" s="20">
        <v>15113</v>
      </c>
      <c r="C10" s="20">
        <v>15113</v>
      </c>
      <c r="D10" s="20">
        <v>15113</v>
      </c>
      <c r="E10" s="20">
        <v>0</v>
      </c>
      <c r="F10" s="18">
        <v>0</v>
      </c>
      <c r="G10" s="18">
        <v>0</v>
      </c>
      <c r="H10" s="18">
        <v>15113</v>
      </c>
      <c r="I10" s="18">
        <v>0</v>
      </c>
    </row>
    <row r="11" spans="1:22">
      <c r="A11" s="8" t="s">
        <v>24</v>
      </c>
      <c r="B11" s="20"/>
      <c r="C11" s="20"/>
      <c r="D11" s="20"/>
      <c r="E11" s="20"/>
      <c r="F11" s="18"/>
      <c r="G11" s="18"/>
      <c r="H11" s="18"/>
      <c r="I11" s="18">
        <v>0</v>
      </c>
    </row>
    <row r="12" spans="1:22">
      <c r="A12" s="8" t="s">
        <v>25</v>
      </c>
      <c r="B12" s="20">
        <v>6271</v>
      </c>
      <c r="C12" s="20">
        <v>3854</v>
      </c>
      <c r="D12" s="20">
        <v>3854</v>
      </c>
      <c r="E12" s="20">
        <v>1369</v>
      </c>
      <c r="F12" s="18">
        <v>1048</v>
      </c>
      <c r="G12" s="18">
        <v>0</v>
      </c>
      <c r="H12" s="18">
        <v>6271</v>
      </c>
      <c r="I12" s="18">
        <v>0</v>
      </c>
    </row>
    <row r="13" spans="1:22" ht="30">
      <c r="A13" s="8" t="s">
        <v>26</v>
      </c>
      <c r="B13" s="20">
        <v>489</v>
      </c>
      <c r="C13" s="20">
        <v>141</v>
      </c>
      <c r="D13" s="20">
        <v>141</v>
      </c>
      <c r="E13" s="20">
        <v>197</v>
      </c>
      <c r="F13" s="18">
        <v>151</v>
      </c>
      <c r="G13" s="18">
        <v>0</v>
      </c>
      <c r="H13" s="18">
        <v>489</v>
      </c>
      <c r="I13" s="18">
        <v>0</v>
      </c>
    </row>
    <row r="14" spans="1:22">
      <c r="A14" s="8" t="s">
        <v>27</v>
      </c>
      <c r="B14" s="20">
        <v>42340</v>
      </c>
      <c r="C14" s="20">
        <v>26174</v>
      </c>
      <c r="D14" s="20">
        <v>26174</v>
      </c>
      <c r="E14" s="20">
        <v>9157</v>
      </c>
      <c r="F14" s="18">
        <v>7007</v>
      </c>
      <c r="G14" s="18">
        <v>0</v>
      </c>
      <c r="H14" s="18">
        <v>42338</v>
      </c>
      <c r="I14" s="18">
        <v>-2</v>
      </c>
    </row>
    <row r="15" spans="1:22">
      <c r="A15" s="17" t="s">
        <v>28</v>
      </c>
      <c r="B15" s="20"/>
      <c r="C15" s="20"/>
      <c r="D15" s="20"/>
      <c r="E15" s="20"/>
      <c r="F15" s="18"/>
      <c r="G15" s="18"/>
      <c r="H15" s="18"/>
      <c r="I15" s="18">
        <v>0</v>
      </c>
    </row>
    <row r="16" spans="1:22">
      <c r="A16" s="8" t="s">
        <v>29</v>
      </c>
      <c r="B16" s="20">
        <v>41416</v>
      </c>
      <c r="C16" s="20">
        <v>41416</v>
      </c>
      <c r="D16" s="20">
        <v>115</v>
      </c>
      <c r="E16" s="20">
        <v>0</v>
      </c>
      <c r="F16" s="18">
        <v>0</v>
      </c>
      <c r="G16" s="18">
        <v>0</v>
      </c>
      <c r="H16" s="18">
        <v>41416</v>
      </c>
      <c r="I16" s="18">
        <v>0</v>
      </c>
    </row>
    <row r="17" spans="1:22" ht="30">
      <c r="A17" s="8" t="s">
        <v>30</v>
      </c>
      <c r="B17" s="20">
        <v>11441</v>
      </c>
      <c r="C17" s="20">
        <v>11441</v>
      </c>
      <c r="D17" s="20">
        <v>5734</v>
      </c>
      <c r="E17" s="20">
        <v>0</v>
      </c>
      <c r="F17" s="18">
        <v>0</v>
      </c>
      <c r="G17" s="18">
        <v>0</v>
      </c>
      <c r="H17" s="18">
        <v>11441</v>
      </c>
      <c r="I17" s="18">
        <v>0</v>
      </c>
    </row>
    <row r="18" spans="1:22">
      <c r="A18" s="8" t="s">
        <v>31</v>
      </c>
      <c r="B18" s="18">
        <v>1220</v>
      </c>
      <c r="C18" s="18">
        <v>1220</v>
      </c>
      <c r="D18" s="18">
        <v>189</v>
      </c>
      <c r="E18" s="18">
        <v>0</v>
      </c>
      <c r="F18" s="18">
        <v>0</v>
      </c>
      <c r="G18" s="18">
        <v>0</v>
      </c>
      <c r="H18" s="18">
        <v>1220</v>
      </c>
      <c r="I18" s="18">
        <v>0</v>
      </c>
    </row>
    <row r="19" spans="1:22">
      <c r="A19" s="8" t="s">
        <v>32</v>
      </c>
      <c r="B19" s="18">
        <v>5202</v>
      </c>
      <c r="C19" s="18">
        <v>5202</v>
      </c>
      <c r="D19" s="18">
        <v>723</v>
      </c>
      <c r="E19" s="18">
        <v>0</v>
      </c>
      <c r="F19" s="18">
        <v>0</v>
      </c>
      <c r="G19" s="18">
        <v>0</v>
      </c>
      <c r="H19" s="18">
        <v>5202</v>
      </c>
      <c r="I19" s="18">
        <v>0</v>
      </c>
    </row>
    <row r="20" spans="1:22">
      <c r="A20" s="8" t="s">
        <v>33</v>
      </c>
      <c r="B20" s="18">
        <v>59279</v>
      </c>
      <c r="C20" s="18">
        <v>59279</v>
      </c>
      <c r="D20" s="18">
        <v>6761</v>
      </c>
      <c r="E20" s="18">
        <v>0</v>
      </c>
      <c r="F20" s="18">
        <v>0</v>
      </c>
      <c r="G20" s="18">
        <v>0</v>
      </c>
      <c r="H20" s="18">
        <v>59279</v>
      </c>
      <c r="I20" s="18">
        <v>0</v>
      </c>
    </row>
    <row r="21" spans="1:22">
      <c r="A21" s="3" t="s">
        <v>34</v>
      </c>
      <c r="B21" s="18">
        <v>101618</v>
      </c>
      <c r="C21" s="18">
        <v>85453</v>
      </c>
      <c r="D21" s="18">
        <v>32935</v>
      </c>
      <c r="E21" s="18">
        <v>9157</v>
      </c>
      <c r="F21" s="18">
        <v>7007</v>
      </c>
      <c r="G21" s="18">
        <v>0</v>
      </c>
      <c r="H21" s="18">
        <v>101617</v>
      </c>
      <c r="I21" s="18">
        <v>-1</v>
      </c>
      <c r="V21" s="130"/>
    </row>
    <row r="22" spans="1:22">
      <c r="A22" s="3"/>
      <c r="B22" s="131"/>
      <c r="C22" s="131"/>
      <c r="D22" s="131"/>
      <c r="E22" s="131"/>
      <c r="F22" s="131"/>
      <c r="G22" s="131"/>
      <c r="H22" s="18"/>
      <c r="I22" s="131"/>
    </row>
    <row r="23" spans="1:22">
      <c r="A23" s="16" t="s">
        <v>35</v>
      </c>
      <c r="B23" s="131"/>
      <c r="C23" s="131"/>
      <c r="D23" s="131"/>
      <c r="E23" s="131"/>
      <c r="F23" s="131"/>
      <c r="G23" s="131"/>
      <c r="H23" s="18"/>
      <c r="I23" s="131"/>
    </row>
    <row r="24" spans="1:22">
      <c r="A24" s="17" t="s">
        <v>19</v>
      </c>
      <c r="B24" s="131"/>
      <c r="C24" s="131"/>
      <c r="D24" s="131"/>
      <c r="E24" s="131"/>
      <c r="F24" s="131"/>
      <c r="G24" s="131"/>
      <c r="H24" s="18"/>
      <c r="I24" s="131"/>
    </row>
    <row r="25" spans="1:22">
      <c r="A25" s="8" t="s">
        <v>36</v>
      </c>
      <c r="B25" s="19">
        <v>13877</v>
      </c>
      <c r="C25" s="19">
        <v>4004</v>
      </c>
      <c r="D25" s="19">
        <v>4004</v>
      </c>
      <c r="E25" s="19">
        <v>5552</v>
      </c>
      <c r="F25" s="19">
        <v>4253</v>
      </c>
      <c r="G25" s="19">
        <v>66</v>
      </c>
      <c r="H25" s="18">
        <v>13875</v>
      </c>
      <c r="I25" s="18">
        <v>-2</v>
      </c>
    </row>
    <row r="26" spans="1:22" ht="30">
      <c r="A26" s="8" t="s">
        <v>37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8">
        <v>0</v>
      </c>
      <c r="I26" s="18">
        <v>0</v>
      </c>
    </row>
    <row r="27" spans="1:22">
      <c r="A27" s="8" t="s">
        <v>38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8">
        <v>0</v>
      </c>
      <c r="I27" s="18">
        <v>0</v>
      </c>
    </row>
    <row r="28" spans="1:22" ht="30">
      <c r="A28" s="8" t="s">
        <v>39</v>
      </c>
      <c r="B28" s="19">
        <v>1001</v>
      </c>
      <c r="C28" s="19">
        <v>1001</v>
      </c>
      <c r="D28" s="19">
        <v>1001</v>
      </c>
      <c r="E28" s="19">
        <v>0</v>
      </c>
      <c r="F28" s="19">
        <v>0</v>
      </c>
      <c r="G28" s="19">
        <v>0</v>
      </c>
      <c r="H28" s="18">
        <v>1001</v>
      </c>
      <c r="I28" s="18">
        <v>0</v>
      </c>
    </row>
    <row r="29" spans="1:22">
      <c r="A29" s="8" t="s">
        <v>40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8">
        <v>0</v>
      </c>
      <c r="I29" s="18">
        <v>0</v>
      </c>
    </row>
    <row r="30" spans="1:22">
      <c r="A30" s="8" t="s">
        <v>41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8">
        <v>0</v>
      </c>
      <c r="I30" s="18">
        <v>0</v>
      </c>
    </row>
    <row r="31" spans="1:22">
      <c r="A31" s="8" t="s">
        <v>27</v>
      </c>
      <c r="B31" s="19">
        <v>14878</v>
      </c>
      <c r="C31" s="19">
        <v>5006</v>
      </c>
      <c r="D31" s="19">
        <v>5006</v>
      </c>
      <c r="E31" s="19">
        <v>5552</v>
      </c>
      <c r="F31" s="19">
        <v>4253</v>
      </c>
      <c r="G31" s="19">
        <v>66</v>
      </c>
      <c r="H31" s="18">
        <v>14877</v>
      </c>
      <c r="I31" s="18">
        <v>-1</v>
      </c>
    </row>
    <row r="32" spans="1:22">
      <c r="A32" s="17" t="s">
        <v>28</v>
      </c>
      <c r="B32" s="19"/>
      <c r="C32" s="19"/>
      <c r="D32" s="19"/>
      <c r="E32" s="19"/>
      <c r="F32" s="19"/>
      <c r="G32" s="19"/>
      <c r="H32" s="18"/>
      <c r="I32" s="18"/>
    </row>
    <row r="33" spans="1:9">
      <c r="A33" s="8" t="s">
        <v>42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8">
        <v>0</v>
      </c>
      <c r="I33" s="18">
        <v>0</v>
      </c>
    </row>
    <row r="34" spans="1:9" ht="30">
      <c r="A34" s="8" t="s">
        <v>43</v>
      </c>
      <c r="B34" s="19">
        <v>1014</v>
      </c>
      <c r="C34" s="19">
        <v>1014</v>
      </c>
      <c r="D34" s="19">
        <v>0</v>
      </c>
      <c r="E34" s="19">
        <v>0</v>
      </c>
      <c r="F34" s="19">
        <v>0</v>
      </c>
      <c r="G34" s="19">
        <v>0</v>
      </c>
      <c r="H34" s="18">
        <v>1014</v>
      </c>
      <c r="I34" s="18">
        <v>0</v>
      </c>
    </row>
    <row r="35" spans="1:9">
      <c r="A35" s="8" t="s">
        <v>44</v>
      </c>
      <c r="B35" s="21">
        <v>4842</v>
      </c>
      <c r="C35" s="18">
        <v>4842</v>
      </c>
      <c r="D35" s="18">
        <v>4842</v>
      </c>
      <c r="E35" s="18">
        <v>0</v>
      </c>
      <c r="F35" s="18">
        <v>0</v>
      </c>
      <c r="G35" s="18">
        <v>0</v>
      </c>
      <c r="H35" s="18">
        <v>4842</v>
      </c>
      <c r="I35" s="18">
        <v>0</v>
      </c>
    </row>
    <row r="36" spans="1:9">
      <c r="A36" s="8" t="s">
        <v>45</v>
      </c>
      <c r="B36" s="21">
        <v>4842</v>
      </c>
      <c r="C36" s="18">
        <v>4842</v>
      </c>
      <c r="D36" s="18">
        <v>4842</v>
      </c>
      <c r="E36" s="18">
        <v>0</v>
      </c>
      <c r="F36" s="18">
        <v>0</v>
      </c>
      <c r="G36" s="18">
        <v>0</v>
      </c>
      <c r="H36" s="18">
        <v>4842</v>
      </c>
      <c r="I36" s="18">
        <v>0</v>
      </c>
    </row>
    <row r="37" spans="1:9">
      <c r="A37" s="8" t="s">
        <v>46</v>
      </c>
      <c r="B37" s="21">
        <v>5856</v>
      </c>
      <c r="C37" s="18">
        <v>5856</v>
      </c>
      <c r="D37" s="18">
        <v>4842</v>
      </c>
      <c r="E37" s="18">
        <v>0</v>
      </c>
      <c r="F37" s="18">
        <v>0</v>
      </c>
      <c r="G37" s="18">
        <v>0</v>
      </c>
      <c r="H37" s="18">
        <v>5856</v>
      </c>
      <c r="I37" s="18">
        <v>0</v>
      </c>
    </row>
    <row r="38" spans="1:9">
      <c r="A38" s="3" t="s">
        <v>34</v>
      </c>
      <c r="B38" s="21">
        <v>20734</v>
      </c>
      <c r="C38" s="18">
        <v>10861</v>
      </c>
      <c r="D38" s="18">
        <v>9847</v>
      </c>
      <c r="E38" s="18">
        <v>5553</v>
      </c>
      <c r="F38" s="18">
        <v>4253</v>
      </c>
      <c r="G38" s="18">
        <v>66</v>
      </c>
      <c r="H38" s="18">
        <v>20733</v>
      </c>
      <c r="I38" s="18">
        <v>-1</v>
      </c>
    </row>
    <row r="39" spans="1:9" ht="27" customHeight="1">
      <c r="A39" s="8"/>
      <c r="B39" s="131"/>
      <c r="C39" s="131"/>
      <c r="D39" s="131"/>
      <c r="E39" s="131"/>
      <c r="F39" s="131"/>
      <c r="G39" s="131"/>
      <c r="H39" s="18"/>
      <c r="I39" s="131"/>
    </row>
    <row r="40" spans="1:9">
      <c r="A40" s="16" t="s">
        <v>47</v>
      </c>
      <c r="B40" s="131"/>
      <c r="C40" s="131"/>
      <c r="D40" s="131"/>
      <c r="E40" s="131"/>
      <c r="F40" s="131"/>
      <c r="G40" s="131"/>
      <c r="H40" s="18"/>
      <c r="I40" s="131"/>
    </row>
    <row r="41" spans="1:9">
      <c r="A41" s="17" t="s">
        <v>19</v>
      </c>
      <c r="B41" s="131"/>
      <c r="C41" s="131"/>
      <c r="D41" s="131"/>
      <c r="E41" s="131"/>
      <c r="F41" s="131"/>
      <c r="G41" s="131"/>
      <c r="H41" s="18"/>
      <c r="I41" s="131"/>
    </row>
    <row r="42" spans="1:9">
      <c r="A42" s="8" t="s">
        <v>48</v>
      </c>
      <c r="B42" s="21">
        <v>74815</v>
      </c>
      <c r="C42" s="18">
        <v>11378</v>
      </c>
      <c r="D42" s="18">
        <v>11378</v>
      </c>
      <c r="E42" s="18">
        <v>51233</v>
      </c>
      <c r="F42" s="18">
        <v>12204</v>
      </c>
      <c r="G42" s="18">
        <v>0</v>
      </c>
      <c r="H42" s="18">
        <v>74815</v>
      </c>
      <c r="I42" s="18">
        <v>0</v>
      </c>
    </row>
    <row r="43" spans="1:9">
      <c r="A43" s="8" t="s">
        <v>49</v>
      </c>
      <c r="B43" s="21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>
      <c r="A44" s="8" t="s">
        <v>50</v>
      </c>
      <c r="B44" s="21">
        <v>39534</v>
      </c>
      <c r="C44" s="18">
        <v>11378</v>
      </c>
      <c r="D44" s="18">
        <v>11378</v>
      </c>
      <c r="E44" s="18">
        <v>15952</v>
      </c>
      <c r="F44" s="18">
        <v>12204</v>
      </c>
      <c r="G44" s="18">
        <v>0</v>
      </c>
      <c r="H44" s="18">
        <v>39534</v>
      </c>
      <c r="I44" s="18">
        <v>0</v>
      </c>
    </row>
    <row r="45" spans="1:9">
      <c r="A45" s="8" t="s">
        <v>51</v>
      </c>
      <c r="B45" s="21">
        <v>35281</v>
      </c>
      <c r="C45" s="18">
        <v>0</v>
      </c>
      <c r="D45" s="18">
        <v>0</v>
      </c>
      <c r="E45" s="18">
        <v>35281</v>
      </c>
      <c r="F45" s="18">
        <v>0</v>
      </c>
      <c r="G45" s="18">
        <v>0</v>
      </c>
      <c r="H45" s="18">
        <v>35281</v>
      </c>
      <c r="I45" s="18">
        <v>0</v>
      </c>
    </row>
    <row r="46" spans="1:9">
      <c r="A46" s="22" t="s">
        <v>52</v>
      </c>
      <c r="B46" s="21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</row>
    <row r="47" spans="1:9" ht="30">
      <c r="A47" s="8" t="s">
        <v>53</v>
      </c>
      <c r="B47" s="21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</row>
    <row r="48" spans="1:9">
      <c r="A48" s="8" t="s">
        <v>54</v>
      </c>
      <c r="B48" s="21">
        <v>934</v>
      </c>
      <c r="C48" s="18">
        <v>934</v>
      </c>
      <c r="D48" s="18">
        <v>934</v>
      </c>
      <c r="E48" s="18">
        <v>0</v>
      </c>
      <c r="F48" s="18">
        <v>0</v>
      </c>
      <c r="G48" s="18">
        <v>0</v>
      </c>
      <c r="H48" s="18">
        <v>934</v>
      </c>
      <c r="I48" s="18">
        <v>0</v>
      </c>
    </row>
    <row r="49" spans="1:22">
      <c r="A49" s="8" t="s">
        <v>55</v>
      </c>
      <c r="B49" s="21">
        <v>75748</v>
      </c>
      <c r="C49" s="18">
        <v>12311</v>
      </c>
      <c r="D49" s="18">
        <v>12311</v>
      </c>
      <c r="E49" s="18">
        <v>51233</v>
      </c>
      <c r="F49" s="18">
        <v>12204</v>
      </c>
      <c r="G49" s="18">
        <v>0</v>
      </c>
      <c r="H49" s="18">
        <v>75748</v>
      </c>
      <c r="I49" s="18">
        <v>0</v>
      </c>
    </row>
    <row r="50" spans="1:22">
      <c r="A50" s="23" t="s">
        <v>56</v>
      </c>
      <c r="B50" s="21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/>
      <c r="I50" s="18"/>
      <c r="V50" s="130"/>
    </row>
    <row r="51" spans="1:22">
      <c r="A51" s="8" t="s">
        <v>46</v>
      </c>
      <c r="B51" s="19">
        <v>180221</v>
      </c>
      <c r="C51" s="19">
        <v>159901</v>
      </c>
      <c r="D51" s="19">
        <v>129750</v>
      </c>
      <c r="E51" s="19">
        <v>11236</v>
      </c>
      <c r="F51" s="19">
        <v>8596</v>
      </c>
      <c r="G51" s="19">
        <v>488</v>
      </c>
      <c r="H51" s="18">
        <v>180221</v>
      </c>
      <c r="I51" s="18">
        <v>0</v>
      </c>
    </row>
    <row r="52" spans="1:22">
      <c r="A52" s="8" t="s">
        <v>34</v>
      </c>
      <c r="B52" s="19">
        <v>255970</v>
      </c>
      <c r="C52" s="19">
        <v>172213</v>
      </c>
      <c r="D52" s="19">
        <v>142062</v>
      </c>
      <c r="E52" s="19">
        <v>62469</v>
      </c>
      <c r="F52" s="19">
        <v>20800</v>
      </c>
      <c r="G52" s="19">
        <v>488</v>
      </c>
      <c r="H52" s="18">
        <v>255970</v>
      </c>
      <c r="I52" s="18">
        <v>0</v>
      </c>
    </row>
    <row r="53" spans="1:22">
      <c r="B53" s="131"/>
      <c r="C53" s="131"/>
      <c r="D53" s="131"/>
      <c r="E53" s="131"/>
      <c r="F53" s="131"/>
      <c r="G53" s="131"/>
      <c r="H53" s="18"/>
      <c r="I53" s="131"/>
    </row>
    <row r="54" spans="1:22">
      <c r="A54" s="16" t="s">
        <v>57</v>
      </c>
      <c r="B54" s="131"/>
      <c r="C54" s="131"/>
      <c r="D54" s="131"/>
      <c r="E54" s="131"/>
      <c r="F54" s="131"/>
      <c r="G54" s="131"/>
      <c r="H54" s="18"/>
      <c r="I54" s="131"/>
    </row>
    <row r="55" spans="1:22">
      <c r="A55" s="16"/>
      <c r="B55" s="131"/>
      <c r="C55" s="131"/>
      <c r="D55" s="131"/>
      <c r="E55" s="131"/>
      <c r="F55" s="131"/>
      <c r="G55" s="131"/>
      <c r="H55" s="18"/>
      <c r="I55" s="131"/>
    </row>
    <row r="56" spans="1:22">
      <c r="A56" s="17" t="s">
        <v>58</v>
      </c>
      <c r="B56" s="131"/>
      <c r="C56" s="131"/>
      <c r="D56" s="131"/>
      <c r="E56" s="131"/>
      <c r="F56" s="131"/>
      <c r="G56" s="131"/>
      <c r="H56" s="18"/>
      <c r="I56" s="131"/>
    </row>
    <row r="57" spans="1:22">
      <c r="A57" s="17" t="s">
        <v>19</v>
      </c>
      <c r="B57" s="131"/>
      <c r="C57" s="131"/>
      <c r="D57" s="131"/>
      <c r="E57" s="131"/>
      <c r="F57" s="131"/>
      <c r="G57" s="18"/>
      <c r="H57" s="18"/>
      <c r="I57" s="131"/>
    </row>
    <row r="58" spans="1:22">
      <c r="A58" s="8" t="s">
        <v>59</v>
      </c>
      <c r="B58" s="21">
        <v>221689</v>
      </c>
      <c r="C58" s="18">
        <v>55329</v>
      </c>
      <c r="D58" s="18">
        <v>55329</v>
      </c>
      <c r="E58" s="18">
        <v>90164</v>
      </c>
      <c r="F58" s="18">
        <v>61918</v>
      </c>
      <c r="G58" s="18">
        <v>14277</v>
      </c>
      <c r="H58" s="18">
        <v>221688</v>
      </c>
      <c r="I58" s="18">
        <v>-1</v>
      </c>
    </row>
    <row r="59" spans="1:22">
      <c r="A59" s="8" t="s">
        <v>49</v>
      </c>
      <c r="B59" s="21"/>
      <c r="C59" s="18"/>
      <c r="D59" s="18"/>
      <c r="E59" s="18"/>
      <c r="F59" s="18"/>
      <c r="G59" s="18"/>
      <c r="H59" s="18"/>
      <c r="I59" s="18">
        <v>0</v>
      </c>
    </row>
    <row r="60" spans="1:22">
      <c r="A60" s="8" t="s">
        <v>60</v>
      </c>
      <c r="B60" s="21">
        <v>69681</v>
      </c>
      <c r="C60" s="18">
        <v>20353</v>
      </c>
      <c r="D60" s="18">
        <v>20353</v>
      </c>
      <c r="E60" s="18">
        <v>27947</v>
      </c>
      <c r="F60" s="18">
        <v>21381</v>
      </c>
      <c r="G60" s="18">
        <v>0</v>
      </c>
      <c r="H60" s="18">
        <v>69681</v>
      </c>
      <c r="I60" s="18">
        <v>0</v>
      </c>
    </row>
    <row r="61" spans="1:22">
      <c r="A61" s="8" t="s">
        <v>61</v>
      </c>
      <c r="B61" s="21">
        <v>121302</v>
      </c>
      <c r="C61" s="18">
        <v>34911</v>
      </c>
      <c r="D61" s="18">
        <v>34911</v>
      </c>
      <c r="E61" s="18">
        <v>48945</v>
      </c>
      <c r="F61" s="18">
        <v>37446</v>
      </c>
      <c r="G61" s="18">
        <v>0</v>
      </c>
      <c r="H61" s="18">
        <v>121302</v>
      </c>
      <c r="I61" s="18">
        <v>0</v>
      </c>
    </row>
    <row r="62" spans="1:22">
      <c r="A62" s="8" t="s">
        <v>62</v>
      </c>
      <c r="B62" s="21">
        <v>30706</v>
      </c>
      <c r="C62" s="18">
        <v>65</v>
      </c>
      <c r="D62" s="18">
        <v>65</v>
      </c>
      <c r="E62" s="18">
        <v>13272</v>
      </c>
      <c r="F62" s="18">
        <v>3091</v>
      </c>
      <c r="G62" s="18">
        <v>14277</v>
      </c>
      <c r="H62" s="18">
        <v>30705</v>
      </c>
      <c r="I62" s="18">
        <v>-1</v>
      </c>
    </row>
    <row r="63" spans="1:22">
      <c r="A63" s="8" t="s">
        <v>63</v>
      </c>
      <c r="B63" s="21">
        <v>5555</v>
      </c>
      <c r="C63" s="18">
        <v>1509</v>
      </c>
      <c r="D63" s="18">
        <v>1509</v>
      </c>
      <c r="E63" s="18">
        <v>2504</v>
      </c>
      <c r="F63" s="18">
        <v>550</v>
      </c>
      <c r="G63" s="18">
        <v>993</v>
      </c>
      <c r="H63" s="18">
        <v>5556</v>
      </c>
      <c r="I63" s="18">
        <v>1</v>
      </c>
    </row>
    <row r="64" spans="1:22">
      <c r="A64" s="8" t="s">
        <v>64</v>
      </c>
      <c r="B64" s="19">
        <v>137</v>
      </c>
      <c r="C64" s="19">
        <v>17</v>
      </c>
      <c r="D64" s="19">
        <v>17</v>
      </c>
      <c r="E64" s="19">
        <v>0</v>
      </c>
      <c r="F64" s="19">
        <v>7</v>
      </c>
      <c r="G64" s="19">
        <v>113</v>
      </c>
      <c r="H64" s="18">
        <v>137</v>
      </c>
      <c r="I64" s="18">
        <v>0</v>
      </c>
    </row>
    <row r="65" spans="1:21">
      <c r="A65" s="8" t="s">
        <v>32</v>
      </c>
      <c r="B65" s="19"/>
      <c r="C65" s="19"/>
      <c r="D65" s="19"/>
      <c r="E65" s="19"/>
      <c r="F65" s="19"/>
      <c r="G65" s="19"/>
      <c r="H65" s="18"/>
      <c r="I65" s="18">
        <v>0</v>
      </c>
    </row>
    <row r="66" spans="1:21">
      <c r="A66" s="8" t="s">
        <v>55</v>
      </c>
      <c r="B66" s="19">
        <v>227380</v>
      </c>
      <c r="C66" s="19">
        <v>56854</v>
      </c>
      <c r="D66" s="19">
        <v>56854</v>
      </c>
      <c r="E66" s="19">
        <v>92668</v>
      </c>
      <c r="F66" s="19">
        <v>62474</v>
      </c>
      <c r="G66" s="19">
        <v>15384</v>
      </c>
      <c r="H66" s="18">
        <v>227380</v>
      </c>
      <c r="I66" s="18">
        <v>0</v>
      </c>
    </row>
    <row r="67" spans="1:21">
      <c r="A67" s="17" t="s">
        <v>28</v>
      </c>
      <c r="B67" s="19"/>
      <c r="C67" s="19"/>
      <c r="D67" s="19"/>
      <c r="E67" s="19"/>
      <c r="F67" s="19"/>
      <c r="G67" s="19"/>
      <c r="H67" s="18"/>
      <c r="I67" s="18"/>
    </row>
    <row r="68" spans="1:21">
      <c r="A68" s="8" t="s">
        <v>65</v>
      </c>
      <c r="B68" s="21">
        <v>37652</v>
      </c>
      <c r="C68" s="18">
        <v>37652</v>
      </c>
      <c r="D68" s="18">
        <v>0</v>
      </c>
      <c r="E68" s="18">
        <v>0</v>
      </c>
      <c r="F68" s="18">
        <v>0</v>
      </c>
      <c r="G68" s="18">
        <v>0</v>
      </c>
      <c r="H68" s="18">
        <v>37652</v>
      </c>
      <c r="I68" s="18">
        <v>0</v>
      </c>
    </row>
    <row r="69" spans="1:21">
      <c r="A69" s="8" t="s">
        <v>66</v>
      </c>
      <c r="B69" s="21">
        <v>25130</v>
      </c>
      <c r="C69" s="18">
        <v>25130</v>
      </c>
      <c r="D69" s="18">
        <v>0</v>
      </c>
      <c r="E69" s="18">
        <v>0</v>
      </c>
      <c r="F69" s="18">
        <v>0</v>
      </c>
      <c r="G69" s="18">
        <v>0</v>
      </c>
      <c r="H69" s="18">
        <v>25130</v>
      </c>
      <c r="I69" s="18">
        <v>0</v>
      </c>
    </row>
    <row r="70" spans="1:21">
      <c r="A70" s="3" t="s">
        <v>67</v>
      </c>
      <c r="B70" s="21">
        <v>6515</v>
      </c>
      <c r="C70" s="18">
        <v>6515</v>
      </c>
      <c r="D70" s="18">
        <v>0</v>
      </c>
      <c r="E70" s="18">
        <v>0</v>
      </c>
      <c r="F70" s="18">
        <v>0</v>
      </c>
      <c r="G70" s="18">
        <v>0</v>
      </c>
      <c r="H70" s="18">
        <v>6515</v>
      </c>
      <c r="I70" s="18">
        <v>0</v>
      </c>
    </row>
    <row r="71" spans="1:21">
      <c r="A71" s="8" t="s">
        <v>46</v>
      </c>
      <c r="B71" s="21">
        <v>69297</v>
      </c>
      <c r="C71" s="18">
        <v>69297</v>
      </c>
      <c r="D71" s="18">
        <v>0</v>
      </c>
      <c r="E71" s="18">
        <v>0</v>
      </c>
      <c r="F71" s="18">
        <v>0</v>
      </c>
      <c r="G71" s="18">
        <v>0</v>
      </c>
      <c r="H71" s="18">
        <v>69297</v>
      </c>
      <c r="I71" s="18">
        <v>0</v>
      </c>
    </row>
    <row r="72" spans="1:21">
      <c r="A72" s="8" t="s">
        <v>68</v>
      </c>
      <c r="B72" s="21">
        <v>296678</v>
      </c>
      <c r="C72" s="18">
        <v>126151</v>
      </c>
      <c r="D72" s="18">
        <v>56854</v>
      </c>
      <c r="E72" s="18">
        <v>92668</v>
      </c>
      <c r="F72" s="18">
        <v>62474</v>
      </c>
      <c r="G72" s="18">
        <v>15384</v>
      </c>
      <c r="H72" s="18">
        <v>296677</v>
      </c>
      <c r="I72" s="18">
        <v>-1</v>
      </c>
    </row>
    <row r="73" spans="1:21">
      <c r="A73" s="8"/>
      <c r="B73" s="131"/>
      <c r="C73" s="131"/>
      <c r="D73" s="131"/>
      <c r="E73" s="131"/>
      <c r="F73" s="131"/>
      <c r="G73" s="131"/>
      <c r="H73" s="18"/>
      <c r="I73" s="131"/>
    </row>
    <row r="74" spans="1:21">
      <c r="A74" s="17" t="s">
        <v>69</v>
      </c>
      <c r="B74" s="131"/>
      <c r="C74" s="131"/>
      <c r="D74" s="131"/>
      <c r="E74" s="131"/>
      <c r="F74" s="131"/>
      <c r="G74" s="131"/>
      <c r="H74" s="18"/>
      <c r="I74" s="131"/>
    </row>
    <row r="75" spans="1:21">
      <c r="A75" s="17" t="s">
        <v>19</v>
      </c>
      <c r="B75" s="132"/>
      <c r="C75" s="25"/>
      <c r="D75" s="25"/>
      <c r="E75" s="25"/>
      <c r="F75" s="25"/>
      <c r="G75" s="25"/>
      <c r="H75" s="18"/>
      <c r="I75" s="131"/>
    </row>
    <row r="76" spans="1:21">
      <c r="A76" s="8" t="s">
        <v>70</v>
      </c>
      <c r="B76" s="21">
        <v>83175</v>
      </c>
      <c r="C76" s="18">
        <v>21863</v>
      </c>
      <c r="D76" s="18">
        <v>21863</v>
      </c>
      <c r="E76" s="18">
        <v>32584</v>
      </c>
      <c r="F76" s="18">
        <v>23800</v>
      </c>
      <c r="G76" s="18">
        <v>4930</v>
      </c>
      <c r="H76" s="18">
        <v>83177</v>
      </c>
      <c r="I76" s="18">
        <v>2</v>
      </c>
      <c r="U76" s="133"/>
    </row>
    <row r="77" spans="1:21">
      <c r="A77" s="8" t="s">
        <v>49</v>
      </c>
      <c r="B77" s="19"/>
      <c r="C77" s="19"/>
      <c r="D77" s="19"/>
      <c r="E77" s="19"/>
      <c r="F77" s="19"/>
      <c r="G77" s="19"/>
      <c r="H77" s="18"/>
      <c r="I77" s="18">
        <v>0</v>
      </c>
      <c r="U77" s="133"/>
    </row>
    <row r="78" spans="1:21">
      <c r="A78" s="8" t="s">
        <v>60</v>
      </c>
      <c r="B78" s="19">
        <v>76534</v>
      </c>
      <c r="C78" s="19">
        <v>22027</v>
      </c>
      <c r="D78" s="19">
        <v>22027</v>
      </c>
      <c r="E78" s="19">
        <v>30881</v>
      </c>
      <c r="F78" s="19">
        <v>23626</v>
      </c>
      <c r="G78" s="19">
        <v>0</v>
      </c>
      <c r="H78" s="18">
        <v>76534</v>
      </c>
      <c r="I78" s="18">
        <v>0</v>
      </c>
      <c r="U78" s="134"/>
    </row>
    <row r="79" spans="1:21">
      <c r="A79" s="8" t="s">
        <v>71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8">
        <v>0</v>
      </c>
      <c r="I79" s="18">
        <v>0</v>
      </c>
    </row>
    <row r="80" spans="1:21">
      <c r="A80" s="8" t="s">
        <v>62</v>
      </c>
      <c r="B80" s="21">
        <v>7545</v>
      </c>
      <c r="C80" s="18">
        <v>96</v>
      </c>
      <c r="D80" s="18">
        <v>96</v>
      </c>
      <c r="E80" s="18">
        <v>2065</v>
      </c>
      <c r="F80" s="18">
        <v>453</v>
      </c>
      <c r="G80" s="18">
        <v>4930</v>
      </c>
      <c r="H80" s="18">
        <v>7544</v>
      </c>
      <c r="I80" s="18">
        <v>-1</v>
      </c>
    </row>
    <row r="81" spans="1:9" ht="30">
      <c r="A81" s="8" t="s">
        <v>72</v>
      </c>
      <c r="B81" s="21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</row>
    <row r="82" spans="1:9">
      <c r="A82" s="8" t="s">
        <v>73</v>
      </c>
      <c r="B82" s="21">
        <v>3466</v>
      </c>
      <c r="C82" s="18">
        <v>998</v>
      </c>
      <c r="D82" s="18">
        <v>998</v>
      </c>
      <c r="E82" s="18">
        <v>1398</v>
      </c>
      <c r="F82" s="18">
        <v>1070</v>
      </c>
      <c r="G82" s="18">
        <v>0</v>
      </c>
      <c r="H82" s="18">
        <v>3466</v>
      </c>
      <c r="I82" s="18">
        <v>0</v>
      </c>
    </row>
    <row r="83" spans="1:9" ht="30">
      <c r="A83" s="8" t="s">
        <v>74</v>
      </c>
      <c r="B83" s="19">
        <v>35205</v>
      </c>
      <c r="C83" s="19">
        <v>10264</v>
      </c>
      <c r="D83" s="19">
        <v>10264</v>
      </c>
      <c r="E83" s="19">
        <v>14130</v>
      </c>
      <c r="F83" s="19">
        <v>10811</v>
      </c>
      <c r="G83" s="19">
        <v>0</v>
      </c>
      <c r="H83" s="18">
        <v>35205</v>
      </c>
      <c r="I83" s="18">
        <v>0</v>
      </c>
    </row>
    <row r="84" spans="1:9">
      <c r="A84" s="8" t="s">
        <v>75</v>
      </c>
      <c r="B84" s="19">
        <v>443</v>
      </c>
      <c r="C84" s="19">
        <v>351</v>
      </c>
      <c r="D84" s="19">
        <v>351</v>
      </c>
      <c r="E84" s="19">
        <v>40</v>
      </c>
      <c r="F84" s="19">
        <v>31</v>
      </c>
      <c r="G84" s="19">
        <v>21</v>
      </c>
      <c r="H84" s="18">
        <v>443</v>
      </c>
      <c r="I84" s="18">
        <v>0</v>
      </c>
    </row>
    <row r="85" spans="1:9">
      <c r="A85" s="8" t="s">
        <v>27</v>
      </c>
      <c r="B85" s="19">
        <v>122289</v>
      </c>
      <c r="C85" s="19">
        <v>33476</v>
      </c>
      <c r="D85" s="19">
        <v>33476</v>
      </c>
      <c r="E85" s="19">
        <v>48149</v>
      </c>
      <c r="F85" s="19">
        <v>35711</v>
      </c>
      <c r="G85" s="19">
        <v>4951</v>
      </c>
      <c r="H85" s="18">
        <v>122287</v>
      </c>
      <c r="I85" s="18">
        <v>-2</v>
      </c>
    </row>
    <row r="86" spans="1:9">
      <c r="A86" s="17" t="s">
        <v>28</v>
      </c>
      <c r="B86" s="21"/>
      <c r="C86" s="18"/>
      <c r="D86" s="18"/>
      <c r="E86" s="18"/>
      <c r="F86" s="18"/>
      <c r="G86" s="18"/>
      <c r="H86" s="18"/>
      <c r="I86" s="18"/>
    </row>
    <row r="87" spans="1:9">
      <c r="A87" s="8" t="s">
        <v>76</v>
      </c>
      <c r="B87" s="21">
        <v>1504</v>
      </c>
      <c r="C87" s="18">
        <v>1504</v>
      </c>
      <c r="D87" s="18">
        <v>93</v>
      </c>
      <c r="E87" s="18">
        <v>0</v>
      </c>
      <c r="F87" s="18">
        <v>0</v>
      </c>
      <c r="G87" s="18">
        <v>0</v>
      </c>
      <c r="H87" s="18">
        <v>1504</v>
      </c>
      <c r="I87" s="18">
        <v>0</v>
      </c>
    </row>
    <row r="88" spans="1:9">
      <c r="A88" s="8" t="s">
        <v>77</v>
      </c>
      <c r="B88" s="21">
        <v>6516</v>
      </c>
      <c r="C88" s="18">
        <v>6516</v>
      </c>
      <c r="D88" s="18">
        <v>0</v>
      </c>
      <c r="E88" s="18">
        <v>0</v>
      </c>
      <c r="F88" s="18">
        <v>0</v>
      </c>
      <c r="G88" s="18">
        <v>0</v>
      </c>
      <c r="H88" s="18">
        <v>6516</v>
      </c>
      <c r="I88" s="18">
        <v>0</v>
      </c>
    </row>
    <row r="89" spans="1:9">
      <c r="A89" s="8" t="s">
        <v>78</v>
      </c>
      <c r="B89" s="21">
        <v>8181</v>
      </c>
      <c r="C89" s="18">
        <v>4623</v>
      </c>
      <c r="D89" s="18">
        <v>2482</v>
      </c>
      <c r="E89" s="18">
        <v>2015</v>
      </c>
      <c r="F89" s="18">
        <v>1542</v>
      </c>
      <c r="G89" s="18">
        <v>0</v>
      </c>
      <c r="H89" s="18">
        <v>8180</v>
      </c>
      <c r="I89" s="18">
        <v>-1</v>
      </c>
    </row>
    <row r="90" spans="1:9">
      <c r="A90" s="8" t="s">
        <v>32</v>
      </c>
      <c r="B90" s="21">
        <v>1508</v>
      </c>
      <c r="C90" s="18">
        <v>1040</v>
      </c>
      <c r="D90" s="18">
        <v>417</v>
      </c>
      <c r="E90" s="18">
        <v>265</v>
      </c>
      <c r="F90" s="18">
        <v>203</v>
      </c>
      <c r="G90" s="18">
        <v>0</v>
      </c>
      <c r="H90" s="18">
        <v>1508</v>
      </c>
      <c r="I90" s="18">
        <v>0</v>
      </c>
    </row>
    <row r="91" spans="1:9">
      <c r="A91" s="8" t="s">
        <v>33</v>
      </c>
      <c r="B91" s="21">
        <v>17709</v>
      </c>
      <c r="C91" s="18">
        <v>13683</v>
      </c>
      <c r="D91" s="18">
        <v>2992</v>
      </c>
      <c r="E91" s="18">
        <v>2281</v>
      </c>
      <c r="F91" s="18">
        <v>1745</v>
      </c>
      <c r="G91" s="18">
        <v>0</v>
      </c>
      <c r="H91" s="18">
        <v>17709</v>
      </c>
      <c r="I91" s="18">
        <v>0</v>
      </c>
    </row>
    <row r="92" spans="1:9">
      <c r="A92" s="8" t="s">
        <v>68</v>
      </c>
      <c r="B92" s="21">
        <v>139998</v>
      </c>
      <c r="C92" s="18">
        <v>47158</v>
      </c>
      <c r="D92" s="18">
        <v>36468</v>
      </c>
      <c r="E92" s="18">
        <v>50430</v>
      </c>
      <c r="F92" s="18">
        <v>37457</v>
      </c>
      <c r="G92" s="18">
        <v>4951</v>
      </c>
      <c r="H92" s="18">
        <v>139996</v>
      </c>
      <c r="I92" s="18">
        <v>-2</v>
      </c>
    </row>
    <row r="93" spans="1:9">
      <c r="A93" s="8"/>
      <c r="B93" s="21"/>
      <c r="C93" s="18"/>
      <c r="D93" s="18"/>
      <c r="E93" s="18"/>
      <c r="F93" s="18"/>
      <c r="G93" s="18"/>
      <c r="H93" s="18"/>
      <c r="I93" s="18"/>
    </row>
    <row r="94" spans="1:9">
      <c r="A94" s="17" t="s">
        <v>79</v>
      </c>
      <c r="B94" s="131"/>
      <c r="C94" s="131"/>
      <c r="D94" s="131"/>
      <c r="E94" s="131"/>
      <c r="F94" s="131"/>
      <c r="G94" s="18"/>
      <c r="H94" s="18"/>
      <c r="I94" s="131"/>
    </row>
    <row r="95" spans="1:9">
      <c r="A95" s="17" t="s">
        <v>19</v>
      </c>
      <c r="B95" s="131"/>
      <c r="C95" s="131"/>
      <c r="D95" s="131"/>
      <c r="E95" s="131"/>
      <c r="F95" s="131"/>
      <c r="G95" s="131"/>
      <c r="H95" s="18"/>
      <c r="I95" s="131"/>
    </row>
    <row r="96" spans="1:9">
      <c r="A96" s="8" t="s">
        <v>80</v>
      </c>
      <c r="B96" s="21">
        <v>7830</v>
      </c>
      <c r="C96" s="18">
        <v>932</v>
      </c>
      <c r="D96" s="18">
        <v>932</v>
      </c>
      <c r="E96" s="18">
        <v>3855</v>
      </c>
      <c r="F96" s="18">
        <v>1338</v>
      </c>
      <c r="G96" s="18">
        <v>1705</v>
      </c>
      <c r="H96" s="18">
        <v>7830</v>
      </c>
      <c r="I96" s="18">
        <v>0</v>
      </c>
    </row>
    <row r="97" spans="1:9">
      <c r="A97" s="8" t="s">
        <v>49</v>
      </c>
      <c r="B97" s="21"/>
      <c r="C97" s="18"/>
      <c r="D97" s="18"/>
      <c r="E97" s="18"/>
      <c r="F97" s="18"/>
      <c r="G97" s="18"/>
      <c r="H97" s="18"/>
      <c r="I97" s="18">
        <v>0</v>
      </c>
    </row>
    <row r="98" spans="1:9">
      <c r="A98" s="8" t="s">
        <v>81</v>
      </c>
      <c r="B98" s="21">
        <v>1299</v>
      </c>
      <c r="C98" s="18">
        <v>374</v>
      </c>
      <c r="D98" s="18">
        <v>374</v>
      </c>
      <c r="E98" s="18">
        <v>524</v>
      </c>
      <c r="F98" s="18">
        <v>401</v>
      </c>
      <c r="G98" s="18">
        <v>0</v>
      </c>
      <c r="H98" s="18">
        <v>1299</v>
      </c>
      <c r="I98" s="18">
        <v>0</v>
      </c>
    </row>
    <row r="99" spans="1:9">
      <c r="A99" s="8" t="s">
        <v>61</v>
      </c>
      <c r="B99" s="21">
        <v>937</v>
      </c>
      <c r="C99" s="18">
        <v>270</v>
      </c>
      <c r="D99" s="18">
        <v>270</v>
      </c>
      <c r="E99" s="18">
        <v>378</v>
      </c>
      <c r="F99" s="18">
        <v>289</v>
      </c>
      <c r="G99" s="18">
        <v>0</v>
      </c>
      <c r="H99" s="18">
        <v>937</v>
      </c>
      <c r="I99" s="18">
        <v>0</v>
      </c>
    </row>
    <row r="100" spans="1:9">
      <c r="A100" s="8" t="s">
        <v>62</v>
      </c>
      <c r="B100" s="21">
        <v>5594</v>
      </c>
      <c r="C100" s="18">
        <v>288</v>
      </c>
      <c r="D100" s="18">
        <v>288</v>
      </c>
      <c r="E100" s="18">
        <v>2953</v>
      </c>
      <c r="F100" s="18">
        <v>648</v>
      </c>
      <c r="G100" s="18">
        <v>1705</v>
      </c>
      <c r="H100" s="18">
        <v>5594</v>
      </c>
      <c r="I100" s="18">
        <v>0</v>
      </c>
    </row>
    <row r="101" spans="1:9">
      <c r="A101" s="8" t="s">
        <v>82</v>
      </c>
      <c r="B101" s="21">
        <v>284</v>
      </c>
      <c r="C101" s="18">
        <v>167</v>
      </c>
      <c r="D101" s="18">
        <v>167</v>
      </c>
      <c r="E101" s="18">
        <v>0</v>
      </c>
      <c r="F101" s="18">
        <v>0</v>
      </c>
      <c r="G101" s="18">
        <v>117</v>
      </c>
      <c r="H101" s="18">
        <v>284</v>
      </c>
      <c r="I101" s="18">
        <v>0</v>
      </c>
    </row>
    <row r="102" spans="1:9">
      <c r="A102" s="8" t="s">
        <v>67</v>
      </c>
      <c r="B102" s="21">
        <v>7</v>
      </c>
      <c r="C102" s="18">
        <v>2</v>
      </c>
      <c r="D102" s="18">
        <v>2</v>
      </c>
      <c r="E102" s="18">
        <v>3</v>
      </c>
      <c r="F102" s="18">
        <v>2</v>
      </c>
      <c r="G102" s="18">
        <v>0</v>
      </c>
      <c r="H102" s="18">
        <v>7</v>
      </c>
      <c r="I102" s="18">
        <v>0</v>
      </c>
    </row>
    <row r="103" spans="1:9">
      <c r="A103" s="8" t="s">
        <v>55</v>
      </c>
      <c r="B103" s="21">
        <v>8122</v>
      </c>
      <c r="C103" s="18">
        <v>1101</v>
      </c>
      <c r="D103" s="18">
        <v>1101</v>
      </c>
      <c r="E103" s="18">
        <v>3858</v>
      </c>
      <c r="F103" s="18">
        <v>1341</v>
      </c>
      <c r="G103" s="18">
        <v>1823</v>
      </c>
      <c r="H103" s="18">
        <v>8123</v>
      </c>
      <c r="I103" s="18">
        <v>1</v>
      </c>
    </row>
    <row r="104" spans="1:9">
      <c r="A104" s="8" t="s">
        <v>83</v>
      </c>
      <c r="B104" s="21"/>
      <c r="C104" s="21"/>
      <c r="D104" s="21"/>
      <c r="E104" s="21"/>
      <c r="F104" s="21"/>
      <c r="G104" s="21"/>
      <c r="H104" s="18"/>
      <c r="I104" s="18">
        <v>0</v>
      </c>
    </row>
    <row r="105" spans="1:9">
      <c r="A105" s="17" t="s">
        <v>28</v>
      </c>
      <c r="B105" s="21"/>
      <c r="C105" s="18"/>
      <c r="D105" s="18"/>
      <c r="E105" s="18"/>
      <c r="F105" s="18"/>
      <c r="G105" s="18"/>
      <c r="H105" s="18"/>
      <c r="I105" s="18"/>
    </row>
    <row r="106" spans="1:9">
      <c r="A106" s="8" t="s">
        <v>84</v>
      </c>
      <c r="B106" s="19">
        <v>179</v>
      </c>
      <c r="C106" s="19">
        <v>52</v>
      </c>
      <c r="D106" s="19">
        <v>52</v>
      </c>
      <c r="E106" s="19">
        <v>72</v>
      </c>
      <c r="F106" s="19">
        <v>55</v>
      </c>
      <c r="G106" s="19">
        <v>0</v>
      </c>
      <c r="H106" s="18">
        <v>179</v>
      </c>
      <c r="I106" s="18">
        <v>0</v>
      </c>
    </row>
    <row r="107" spans="1:9">
      <c r="A107" s="8" t="s">
        <v>54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18">
        <v>0</v>
      </c>
      <c r="I107" s="18">
        <v>0</v>
      </c>
    </row>
    <row r="108" spans="1:9">
      <c r="A108" s="8" t="s">
        <v>46</v>
      </c>
      <c r="B108" s="21">
        <v>179</v>
      </c>
      <c r="C108" s="21">
        <v>52</v>
      </c>
      <c r="D108" s="21">
        <v>52</v>
      </c>
      <c r="E108" s="21">
        <v>72</v>
      </c>
      <c r="F108" s="21">
        <v>55</v>
      </c>
      <c r="G108" s="21">
        <v>0</v>
      </c>
      <c r="H108" s="18">
        <v>179</v>
      </c>
      <c r="I108" s="18">
        <v>0</v>
      </c>
    </row>
    <row r="109" spans="1:9">
      <c r="A109" s="3" t="s">
        <v>34</v>
      </c>
      <c r="B109" s="21">
        <v>8301</v>
      </c>
      <c r="C109" s="21">
        <v>1153</v>
      </c>
      <c r="D109" s="21">
        <v>1153</v>
      </c>
      <c r="E109" s="21">
        <v>3930</v>
      </c>
      <c r="F109" s="21">
        <v>1396</v>
      </c>
      <c r="G109" s="21">
        <v>1823</v>
      </c>
      <c r="H109" s="18">
        <v>8302</v>
      </c>
      <c r="I109" s="18">
        <v>1</v>
      </c>
    </row>
    <row r="110" spans="1:9">
      <c r="A110" s="8"/>
      <c r="B110" s="21"/>
      <c r="C110" s="21"/>
      <c r="D110" s="21"/>
      <c r="E110" s="21"/>
      <c r="F110" s="21"/>
      <c r="G110" s="21"/>
      <c r="H110" s="18"/>
      <c r="I110" s="18"/>
    </row>
    <row r="111" spans="1:9">
      <c r="A111" s="17" t="s">
        <v>85</v>
      </c>
      <c r="B111" s="131"/>
      <c r="C111" s="131"/>
      <c r="D111" s="131"/>
      <c r="E111" s="131"/>
      <c r="F111" s="131"/>
      <c r="G111" s="131"/>
      <c r="H111" s="18"/>
      <c r="I111" s="131"/>
    </row>
    <row r="112" spans="1:9" ht="13.5" customHeight="1">
      <c r="A112" s="17" t="s">
        <v>28</v>
      </c>
      <c r="B112" s="131"/>
      <c r="C112" s="131"/>
      <c r="D112" s="131"/>
      <c r="E112" s="131"/>
      <c r="F112" s="131"/>
      <c r="G112" s="131"/>
      <c r="H112" s="18"/>
      <c r="I112" s="131"/>
    </row>
    <row r="113" spans="1:9" ht="30">
      <c r="A113" s="8" t="s">
        <v>86</v>
      </c>
      <c r="B113" s="21">
        <v>3657</v>
      </c>
      <c r="C113" s="21">
        <v>3657</v>
      </c>
      <c r="D113" s="21">
        <v>2201</v>
      </c>
      <c r="E113" s="21">
        <v>0</v>
      </c>
      <c r="F113" s="21">
        <v>0</v>
      </c>
      <c r="G113" s="21">
        <v>0</v>
      </c>
      <c r="H113" s="18">
        <v>3657</v>
      </c>
      <c r="I113" s="18">
        <v>0</v>
      </c>
    </row>
    <row r="114" spans="1:9">
      <c r="A114" s="8" t="s">
        <v>87</v>
      </c>
      <c r="B114" s="21">
        <v>199</v>
      </c>
      <c r="C114" s="21">
        <v>199</v>
      </c>
      <c r="D114" s="21">
        <v>199</v>
      </c>
      <c r="E114" s="21">
        <v>0</v>
      </c>
      <c r="F114" s="21">
        <v>0</v>
      </c>
      <c r="G114" s="21">
        <v>0</v>
      </c>
      <c r="H114" s="18">
        <v>199</v>
      </c>
      <c r="I114" s="18">
        <v>0</v>
      </c>
    </row>
    <row r="115" spans="1:9">
      <c r="A115" s="8" t="s">
        <v>88</v>
      </c>
      <c r="B115" s="21">
        <v>277</v>
      </c>
      <c r="C115" s="21">
        <v>277</v>
      </c>
      <c r="D115" s="21">
        <v>277</v>
      </c>
      <c r="E115" s="21">
        <v>0</v>
      </c>
      <c r="F115" s="21">
        <v>0</v>
      </c>
      <c r="G115" s="21">
        <v>0</v>
      </c>
      <c r="H115" s="18">
        <v>277</v>
      </c>
      <c r="I115" s="18">
        <v>0</v>
      </c>
    </row>
    <row r="116" spans="1:9">
      <c r="A116" s="8" t="s">
        <v>89</v>
      </c>
      <c r="B116" s="21">
        <v>59</v>
      </c>
      <c r="C116" s="21">
        <v>59</v>
      </c>
      <c r="D116" s="21">
        <v>59</v>
      </c>
      <c r="E116" s="21">
        <v>0</v>
      </c>
      <c r="F116" s="21">
        <v>0</v>
      </c>
      <c r="G116" s="21">
        <v>0</v>
      </c>
      <c r="H116" s="18">
        <v>59</v>
      </c>
      <c r="I116" s="18">
        <v>0</v>
      </c>
    </row>
    <row r="117" spans="1:9">
      <c r="A117" s="8" t="s">
        <v>46</v>
      </c>
      <c r="B117" s="21">
        <v>3934</v>
      </c>
      <c r="C117" s="21">
        <v>3934</v>
      </c>
      <c r="D117" s="21">
        <v>2479</v>
      </c>
      <c r="E117" s="21">
        <v>0</v>
      </c>
      <c r="F117" s="21">
        <v>0</v>
      </c>
      <c r="G117" s="21">
        <v>0</v>
      </c>
      <c r="H117" s="18">
        <v>3934</v>
      </c>
      <c r="I117" s="18">
        <v>0</v>
      </c>
    </row>
    <row r="118" spans="1:9">
      <c r="A118" s="8" t="s">
        <v>68</v>
      </c>
      <c r="B118" s="21">
        <v>3934</v>
      </c>
      <c r="C118" s="21">
        <v>3934</v>
      </c>
      <c r="D118" s="21">
        <v>2479</v>
      </c>
      <c r="E118" s="21">
        <v>0</v>
      </c>
      <c r="F118" s="21">
        <v>0</v>
      </c>
      <c r="G118" s="21">
        <v>0</v>
      </c>
      <c r="H118" s="18">
        <v>3934</v>
      </c>
      <c r="I118" s="18">
        <v>0</v>
      </c>
    </row>
    <row r="119" spans="1:9">
      <c r="A119" s="8" t="s">
        <v>90</v>
      </c>
      <c r="B119" s="21"/>
      <c r="C119" s="21"/>
      <c r="D119" s="21"/>
      <c r="E119" s="21"/>
      <c r="F119" s="21"/>
      <c r="G119" s="21"/>
      <c r="H119" s="18"/>
      <c r="I119" s="18">
        <v>0</v>
      </c>
    </row>
    <row r="120" spans="1:9">
      <c r="A120" s="8"/>
      <c r="B120" s="131"/>
      <c r="C120" s="131"/>
      <c r="D120" s="131"/>
      <c r="E120" s="131"/>
      <c r="F120" s="131"/>
      <c r="G120" s="131"/>
      <c r="H120" s="18"/>
      <c r="I120" s="131"/>
    </row>
    <row r="121" spans="1:9">
      <c r="A121" s="17" t="s">
        <v>91</v>
      </c>
      <c r="B121" s="131"/>
      <c r="C121" s="131"/>
      <c r="D121" s="131"/>
      <c r="E121" s="131"/>
      <c r="F121" s="131"/>
      <c r="G121" s="131"/>
      <c r="H121" s="18"/>
      <c r="I121" s="131"/>
    </row>
    <row r="122" spans="1:9">
      <c r="A122" s="23" t="s">
        <v>19</v>
      </c>
      <c r="B122" s="131"/>
      <c r="C122" s="131"/>
      <c r="D122" s="131"/>
      <c r="E122" s="131"/>
      <c r="F122" s="131"/>
      <c r="G122" s="131"/>
      <c r="H122" s="18"/>
      <c r="I122" s="131"/>
    </row>
    <row r="123" spans="1:9" ht="30">
      <c r="A123" s="8" t="s">
        <v>92</v>
      </c>
      <c r="B123" s="19">
        <v>9650</v>
      </c>
      <c r="C123" s="19">
        <v>9650</v>
      </c>
      <c r="D123" s="19">
        <v>504</v>
      </c>
      <c r="E123" s="19">
        <v>0</v>
      </c>
      <c r="F123" s="19">
        <v>0</v>
      </c>
      <c r="G123" s="19">
        <v>0</v>
      </c>
      <c r="H123" s="18">
        <v>9650</v>
      </c>
      <c r="I123" s="18">
        <v>0</v>
      </c>
    </row>
    <row r="124" spans="1:9">
      <c r="A124" s="8" t="s">
        <v>93</v>
      </c>
      <c r="B124" s="21">
        <v>6181</v>
      </c>
      <c r="C124" s="21">
        <v>6181</v>
      </c>
      <c r="D124" s="21">
        <v>0</v>
      </c>
      <c r="E124" s="21">
        <v>0</v>
      </c>
      <c r="F124" s="21">
        <v>0</v>
      </c>
      <c r="G124" s="21">
        <v>0</v>
      </c>
      <c r="H124" s="18">
        <v>6181</v>
      </c>
      <c r="I124" s="18">
        <v>0</v>
      </c>
    </row>
    <row r="125" spans="1:9">
      <c r="A125" s="8" t="s">
        <v>94</v>
      </c>
      <c r="B125" s="21">
        <v>1114</v>
      </c>
      <c r="C125" s="21">
        <v>690</v>
      </c>
      <c r="D125" s="21">
        <v>690</v>
      </c>
      <c r="E125" s="21">
        <v>241</v>
      </c>
      <c r="F125" s="21">
        <v>184</v>
      </c>
      <c r="G125" s="21">
        <v>0</v>
      </c>
      <c r="H125" s="18">
        <v>1115</v>
      </c>
      <c r="I125" s="18">
        <v>1</v>
      </c>
    </row>
    <row r="126" spans="1:9">
      <c r="A126" s="8" t="s">
        <v>55</v>
      </c>
      <c r="B126" s="21">
        <v>10765</v>
      </c>
      <c r="C126" s="21">
        <v>10340</v>
      </c>
      <c r="D126" s="21">
        <v>1194</v>
      </c>
      <c r="E126" s="21">
        <v>241</v>
      </c>
      <c r="F126" s="21">
        <v>184</v>
      </c>
      <c r="G126" s="21">
        <v>0</v>
      </c>
      <c r="H126" s="18">
        <v>10765</v>
      </c>
      <c r="I126" s="18">
        <v>0</v>
      </c>
    </row>
    <row r="127" spans="1:9">
      <c r="A127" s="17" t="s">
        <v>28</v>
      </c>
      <c r="B127" s="21"/>
      <c r="C127" s="21"/>
      <c r="D127" s="21"/>
      <c r="E127" s="21"/>
      <c r="F127" s="21"/>
      <c r="G127" s="21"/>
      <c r="H127" s="18"/>
      <c r="I127" s="18"/>
    </row>
    <row r="128" spans="1:9">
      <c r="A128" s="8" t="s">
        <v>65</v>
      </c>
      <c r="B128" s="21">
        <v>2051</v>
      </c>
      <c r="C128" s="21">
        <v>2051</v>
      </c>
      <c r="D128" s="21">
        <v>2051</v>
      </c>
      <c r="E128" s="21">
        <v>0</v>
      </c>
      <c r="F128" s="21">
        <v>0</v>
      </c>
      <c r="G128" s="21">
        <v>0</v>
      </c>
      <c r="H128" s="18">
        <v>2051</v>
      </c>
      <c r="I128" s="18">
        <v>0</v>
      </c>
    </row>
    <row r="129" spans="1:20">
      <c r="A129" s="8" t="s">
        <v>95</v>
      </c>
      <c r="B129" s="21">
        <v>7492</v>
      </c>
      <c r="C129" s="21">
        <v>7472</v>
      </c>
      <c r="D129" s="21">
        <v>5388</v>
      </c>
      <c r="E129" s="21">
        <v>0</v>
      </c>
      <c r="F129" s="21">
        <v>0</v>
      </c>
      <c r="G129" s="21">
        <v>20</v>
      </c>
      <c r="H129" s="18">
        <v>7492</v>
      </c>
      <c r="I129" s="18">
        <v>0</v>
      </c>
    </row>
    <row r="130" spans="1:20">
      <c r="A130" s="8" t="s">
        <v>67</v>
      </c>
      <c r="B130" s="21">
        <v>5511</v>
      </c>
      <c r="C130" s="21">
        <v>5511</v>
      </c>
      <c r="D130" s="21">
        <v>422</v>
      </c>
      <c r="E130" s="21">
        <v>0</v>
      </c>
      <c r="F130" s="21">
        <v>0</v>
      </c>
      <c r="G130" s="21">
        <v>0</v>
      </c>
      <c r="H130" s="18">
        <v>5511</v>
      </c>
      <c r="I130" s="18">
        <v>0</v>
      </c>
    </row>
    <row r="131" spans="1:20">
      <c r="A131" s="8" t="s">
        <v>33</v>
      </c>
      <c r="B131" s="21">
        <f>B128+B129+B130</f>
        <v>15054</v>
      </c>
      <c r="C131" s="21">
        <f t="shared" ref="C131:I131" si="0">C128+C129+C130</f>
        <v>15034</v>
      </c>
      <c r="D131" s="21">
        <f t="shared" si="0"/>
        <v>7861</v>
      </c>
      <c r="E131" s="21">
        <f t="shared" si="0"/>
        <v>0</v>
      </c>
      <c r="F131" s="21">
        <f t="shared" si="0"/>
        <v>0</v>
      </c>
      <c r="G131" s="21">
        <f t="shared" si="0"/>
        <v>20</v>
      </c>
      <c r="H131" s="21">
        <f t="shared" si="0"/>
        <v>15054</v>
      </c>
      <c r="I131" s="21">
        <f t="shared" si="0"/>
        <v>0</v>
      </c>
      <c r="T131" s="134"/>
    </row>
    <row r="132" spans="1:20">
      <c r="A132" s="8" t="s">
        <v>68</v>
      </c>
      <c r="B132" s="21">
        <f>B126+B131</f>
        <v>25819</v>
      </c>
      <c r="C132" s="21">
        <f t="shared" ref="C132:I132" si="1">C126+C131</f>
        <v>25374</v>
      </c>
      <c r="D132" s="21">
        <f t="shared" si="1"/>
        <v>9055</v>
      </c>
      <c r="E132" s="21">
        <f t="shared" si="1"/>
        <v>241</v>
      </c>
      <c r="F132" s="21">
        <f t="shared" si="1"/>
        <v>184</v>
      </c>
      <c r="G132" s="21">
        <f t="shared" si="1"/>
        <v>20</v>
      </c>
      <c r="H132" s="21">
        <f t="shared" si="1"/>
        <v>25819</v>
      </c>
      <c r="I132" s="21">
        <f t="shared" si="1"/>
        <v>0</v>
      </c>
      <c r="T132" s="134"/>
    </row>
    <row r="133" spans="1:20">
      <c r="A133" s="8"/>
      <c r="B133" s="21"/>
      <c r="C133" s="21"/>
      <c r="D133" s="21"/>
      <c r="E133" s="21"/>
      <c r="F133" s="21"/>
      <c r="G133" s="21"/>
      <c r="H133" s="18"/>
      <c r="I133" s="18"/>
      <c r="T133" s="134"/>
    </row>
    <row r="134" spans="1:20">
      <c r="A134" s="8" t="s">
        <v>96</v>
      </c>
      <c r="B134" s="21">
        <v>853052</v>
      </c>
      <c r="C134" s="21">
        <v>472297</v>
      </c>
      <c r="D134" s="21">
        <v>290851</v>
      </c>
      <c r="E134" s="21">
        <v>224447</v>
      </c>
      <c r="F134" s="21">
        <v>133571</v>
      </c>
      <c r="G134" s="21">
        <v>22731</v>
      </c>
      <c r="H134" s="18">
        <v>853046</v>
      </c>
      <c r="I134" s="18">
        <v>-6</v>
      </c>
      <c r="T134" s="134"/>
    </row>
    <row r="135" spans="1:20">
      <c r="A135" s="8"/>
      <c r="B135" s="21"/>
      <c r="C135" s="21"/>
      <c r="D135" s="21"/>
      <c r="E135" s="21"/>
      <c r="F135" s="21"/>
      <c r="G135" s="21"/>
      <c r="H135" s="18"/>
      <c r="I135" s="18"/>
    </row>
    <row r="136" spans="1:20" ht="15" customHeight="1">
      <c r="A136" s="17" t="s">
        <v>97</v>
      </c>
      <c r="B136" s="21">
        <v>15642</v>
      </c>
      <c r="C136" s="21">
        <v>13736</v>
      </c>
      <c r="D136" s="21">
        <v>13736</v>
      </c>
      <c r="E136" s="21">
        <v>444</v>
      </c>
      <c r="F136" s="21">
        <v>103</v>
      </c>
      <c r="G136" s="21">
        <v>1359</v>
      </c>
      <c r="H136" s="18">
        <v>15642</v>
      </c>
      <c r="I136" s="18">
        <v>0</v>
      </c>
    </row>
    <row r="137" spans="1:20">
      <c r="A137" s="17"/>
      <c r="B137" s="21"/>
      <c r="C137" s="21"/>
      <c r="D137" s="21"/>
      <c r="E137" s="21"/>
      <c r="F137" s="21"/>
      <c r="G137" s="21"/>
      <c r="H137" s="18"/>
      <c r="I137" s="18"/>
    </row>
    <row r="138" spans="1:20">
      <c r="A138" s="26" t="s">
        <v>98</v>
      </c>
      <c r="B138" s="27">
        <v>868694</v>
      </c>
      <c r="C138" s="27">
        <v>486033</v>
      </c>
      <c r="D138" s="27">
        <v>304587</v>
      </c>
      <c r="E138" s="27">
        <v>224891</v>
      </c>
      <c r="F138" s="27">
        <v>133674</v>
      </c>
      <c r="G138" s="27">
        <v>24090</v>
      </c>
      <c r="H138" s="28">
        <v>868688</v>
      </c>
      <c r="I138" s="28">
        <v>-6</v>
      </c>
      <c r="J138" s="30"/>
    </row>
    <row r="139" spans="1:20">
      <c r="A139" s="135"/>
      <c r="J139" s="29"/>
      <c r="K139" s="29"/>
      <c r="L139" s="29"/>
    </row>
    <row r="140" spans="1:20">
      <c r="A140" s="22" t="s">
        <v>99</v>
      </c>
      <c r="B140" s="3"/>
      <c r="C140" s="3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20">
      <c r="A141" s="22">
        <v>1990</v>
      </c>
      <c r="B141" s="30">
        <v>722705</v>
      </c>
      <c r="C141" s="3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1:20">
      <c r="A142" s="22">
        <v>1991</v>
      </c>
      <c r="B142" s="30">
        <v>763414</v>
      </c>
      <c r="C142" s="3"/>
      <c r="D142" s="29"/>
      <c r="E142" s="29"/>
      <c r="F142" s="29"/>
      <c r="G142" s="29"/>
      <c r="H142" s="31"/>
      <c r="I142" s="29"/>
      <c r="J142" s="29"/>
      <c r="K142" s="29"/>
      <c r="L142" s="29"/>
    </row>
    <row r="143" spans="1:20">
      <c r="A143" s="22">
        <v>1992</v>
      </c>
      <c r="B143" s="30">
        <v>784934</v>
      </c>
      <c r="C143" s="3"/>
      <c r="D143" s="29"/>
      <c r="E143" s="29"/>
      <c r="F143" s="29"/>
      <c r="G143" s="29"/>
      <c r="H143" s="29"/>
      <c r="I143" s="29"/>
      <c r="J143" s="29"/>
      <c r="K143" s="29"/>
      <c r="L143" s="29"/>
    </row>
    <row r="144" spans="1:20">
      <c r="A144" s="22">
        <v>1993</v>
      </c>
      <c r="B144" s="30">
        <v>826704</v>
      </c>
      <c r="C144" s="3"/>
      <c r="D144" s="29"/>
      <c r="E144" s="29"/>
      <c r="F144" s="29"/>
      <c r="G144" s="32"/>
      <c r="H144" s="29"/>
      <c r="I144" s="29"/>
      <c r="J144" s="29"/>
      <c r="K144" s="29"/>
      <c r="L144" s="29"/>
    </row>
    <row r="145" spans="1:12">
      <c r="A145" s="22">
        <v>1994</v>
      </c>
      <c r="B145" s="30">
        <v>867563</v>
      </c>
      <c r="C145" s="3"/>
      <c r="D145" s="29"/>
      <c r="E145" s="31"/>
      <c r="F145" s="29"/>
      <c r="G145" s="29"/>
      <c r="H145" s="29"/>
      <c r="I145" s="29"/>
      <c r="J145" s="29"/>
      <c r="K145" s="29"/>
      <c r="L145" s="29"/>
    </row>
    <row r="146" spans="1:12">
      <c r="A146" s="22">
        <v>1995</v>
      </c>
      <c r="B146" s="30">
        <v>928745</v>
      </c>
      <c r="C146" s="3"/>
      <c r="D146" s="29"/>
      <c r="E146" s="33"/>
      <c r="F146" s="33"/>
      <c r="G146" s="29"/>
      <c r="H146" s="33"/>
      <c r="I146" s="33"/>
      <c r="J146" s="29"/>
      <c r="K146" s="29"/>
      <c r="L146" s="29"/>
    </row>
    <row r="147" spans="1:12">
      <c r="A147" s="22">
        <v>1996</v>
      </c>
      <c r="B147" s="30">
        <v>1016589</v>
      </c>
      <c r="C147" s="3"/>
      <c r="D147" s="29"/>
      <c r="E147" s="34"/>
      <c r="F147" s="34"/>
      <c r="G147" s="34"/>
      <c r="H147" s="33"/>
      <c r="I147" s="33"/>
      <c r="J147" s="29"/>
      <c r="K147" s="29"/>
      <c r="L147" s="29"/>
    </row>
    <row r="148" spans="1:12">
      <c r="A148" s="22">
        <v>1997</v>
      </c>
      <c r="B148" s="30">
        <v>1096170</v>
      </c>
      <c r="C148" s="3"/>
      <c r="D148" s="29"/>
      <c r="E148" s="34"/>
      <c r="F148" s="34"/>
      <c r="G148" s="29"/>
      <c r="H148" s="34"/>
      <c r="I148" s="34"/>
      <c r="J148" s="34"/>
      <c r="K148" s="34"/>
      <c r="L148" s="34"/>
    </row>
    <row r="149" spans="1:12">
      <c r="A149" s="3">
        <v>1998</v>
      </c>
      <c r="B149" s="30">
        <v>1114827</v>
      </c>
      <c r="C149" s="3"/>
      <c r="D149" s="29"/>
      <c r="E149" s="35"/>
      <c r="F149" s="35"/>
      <c r="G149" s="29"/>
      <c r="H149" s="35"/>
      <c r="I149" s="35"/>
      <c r="J149" s="29"/>
      <c r="K149" s="29"/>
      <c r="L149" s="29"/>
    </row>
    <row r="150" spans="1:12">
      <c r="A150" s="22">
        <v>1999</v>
      </c>
      <c r="B150" s="30">
        <v>1197457</v>
      </c>
      <c r="C150" s="3"/>
      <c r="D150" s="35"/>
      <c r="E150" s="35"/>
      <c r="F150" s="35"/>
      <c r="G150" s="29"/>
      <c r="H150" s="35"/>
      <c r="I150" s="35"/>
      <c r="J150" s="29"/>
      <c r="K150" s="29"/>
      <c r="L150" s="29"/>
    </row>
    <row r="151" spans="1:12">
      <c r="A151" s="3">
        <v>2000</v>
      </c>
      <c r="B151" s="30">
        <v>1423864</v>
      </c>
      <c r="C151" s="3"/>
      <c r="D151" s="35"/>
      <c r="E151" s="35"/>
      <c r="F151" s="35"/>
      <c r="G151" s="29"/>
      <c r="H151" s="35"/>
      <c r="I151" s="35"/>
      <c r="J151" s="29"/>
      <c r="K151" s="29"/>
      <c r="L151" s="29"/>
    </row>
    <row r="152" spans="1:12">
      <c r="A152" s="22">
        <v>2001</v>
      </c>
      <c r="B152" s="30">
        <v>1510866</v>
      </c>
      <c r="C152" s="3"/>
      <c r="D152" s="35"/>
      <c r="E152" s="35"/>
      <c r="F152" s="35"/>
      <c r="G152" s="29"/>
      <c r="H152" s="35"/>
      <c r="I152" s="35"/>
      <c r="J152" s="29"/>
      <c r="K152" s="29"/>
      <c r="L152" s="29"/>
    </row>
    <row r="153" spans="1:12">
      <c r="A153" s="22">
        <v>2002</v>
      </c>
      <c r="B153" s="30">
        <v>1561915</v>
      </c>
      <c r="C153" s="3"/>
      <c r="D153" s="35"/>
      <c r="E153" s="35"/>
      <c r="F153" s="35"/>
      <c r="G153" s="29"/>
      <c r="H153" s="35"/>
      <c r="I153" s="35"/>
      <c r="J153" s="29"/>
      <c r="K153" s="29"/>
      <c r="L153" s="29"/>
    </row>
    <row r="154" spans="1:12">
      <c r="A154" s="22">
        <v>2003</v>
      </c>
      <c r="B154" s="30">
        <v>1687983</v>
      </c>
      <c r="C154" s="3"/>
      <c r="D154" s="35"/>
      <c r="E154" s="29"/>
      <c r="F154" s="29"/>
      <c r="G154" s="29"/>
      <c r="H154" s="29"/>
      <c r="I154" s="29"/>
      <c r="J154" s="29"/>
      <c r="K154" s="29"/>
      <c r="L154" s="29"/>
    </row>
    <row r="155" spans="1:12">
      <c r="A155" s="136">
        <v>2004</v>
      </c>
      <c r="B155" s="30">
        <v>1906062</v>
      </c>
      <c r="C155" s="3"/>
      <c r="D155" s="29"/>
      <c r="E155" s="29"/>
      <c r="F155" s="29"/>
      <c r="G155" s="32"/>
      <c r="H155" s="29"/>
      <c r="I155" s="29"/>
      <c r="J155" s="29"/>
      <c r="K155" s="29"/>
      <c r="L155" s="29"/>
    </row>
    <row r="156" spans="1:12">
      <c r="A156" s="136">
        <v>2005</v>
      </c>
      <c r="B156" s="29">
        <v>1942887</v>
      </c>
      <c r="C156" s="3"/>
      <c r="D156" s="32"/>
      <c r="E156" s="32"/>
      <c r="F156" s="32"/>
      <c r="G156" s="34"/>
      <c r="H156" s="32"/>
      <c r="I156" s="32"/>
      <c r="J156" s="29"/>
      <c r="K156" s="29"/>
      <c r="L156" s="29"/>
    </row>
    <row r="157" spans="1:12">
      <c r="A157" s="136">
        <v>2006</v>
      </c>
      <c r="B157" s="3">
        <v>2161728</v>
      </c>
      <c r="C157" s="3"/>
      <c r="D157" s="32"/>
      <c r="E157" s="32"/>
      <c r="F157" s="32"/>
      <c r="G157" s="34"/>
      <c r="H157" s="34"/>
      <c r="I157" s="33"/>
      <c r="J157" s="33"/>
      <c r="K157" s="34"/>
      <c r="L157" s="34"/>
    </row>
    <row r="158" spans="1:12">
      <c r="A158" s="137">
        <v>2007</v>
      </c>
      <c r="B158" s="80">
        <v>2277111</v>
      </c>
      <c r="C158" s="3"/>
      <c r="D158" s="32"/>
      <c r="E158" s="32"/>
      <c r="F158" s="37"/>
      <c r="G158" s="34"/>
      <c r="H158" s="34"/>
      <c r="I158" s="33"/>
      <c r="J158" s="33"/>
      <c r="K158" s="34"/>
      <c r="L158" s="34"/>
    </row>
    <row r="159" spans="1:12">
      <c r="A159" s="137">
        <v>2008</v>
      </c>
      <c r="B159" s="80">
        <v>2543188</v>
      </c>
      <c r="C159" s="3"/>
      <c r="D159" s="32"/>
      <c r="E159" s="32"/>
      <c r="F159" s="32"/>
      <c r="G159" s="29"/>
      <c r="H159" s="34"/>
      <c r="I159" s="34"/>
      <c r="J159" s="34"/>
      <c r="K159" s="34"/>
      <c r="L159" s="34"/>
    </row>
    <row r="160" spans="1:12">
      <c r="A160" s="137">
        <v>2009</v>
      </c>
      <c r="B160" s="80">
        <v>2380851</v>
      </c>
      <c r="C160" s="3"/>
      <c r="D160" s="32"/>
      <c r="E160" s="32"/>
      <c r="F160" s="35"/>
      <c r="G160" s="29"/>
      <c r="H160" s="29"/>
      <c r="I160" s="29"/>
      <c r="J160" s="29"/>
      <c r="K160" s="29"/>
      <c r="L160" s="29"/>
    </row>
    <row r="161" spans="1:12">
      <c r="A161" s="137">
        <v>2010</v>
      </c>
      <c r="B161" s="3">
        <v>2523226</v>
      </c>
      <c r="C161" s="3"/>
      <c r="D161" s="32"/>
      <c r="E161" s="32"/>
      <c r="F161" s="35"/>
      <c r="G161" s="29"/>
      <c r="H161" s="29"/>
      <c r="I161" s="29"/>
      <c r="J161" s="29"/>
      <c r="K161" s="29"/>
      <c r="L161" s="29"/>
    </row>
    <row r="162" spans="1:12">
      <c r="A162" s="3">
        <v>2011</v>
      </c>
      <c r="B162" s="80">
        <v>2749963</v>
      </c>
      <c r="C162" s="3"/>
      <c r="D162" s="32"/>
      <c r="E162" s="32"/>
      <c r="F162" s="35"/>
      <c r="G162" s="29"/>
      <c r="H162" s="29"/>
      <c r="I162" s="29"/>
      <c r="J162" s="29"/>
      <c r="K162" s="29"/>
      <c r="L162" s="29"/>
    </row>
    <row r="163" spans="1:12">
      <c r="A163" s="3">
        <v>2012</v>
      </c>
      <c r="B163" s="80">
        <v>2908924</v>
      </c>
      <c r="C163" s="3"/>
      <c r="D163" s="32"/>
      <c r="E163" s="32"/>
      <c r="F163" s="35"/>
      <c r="G163" s="29"/>
      <c r="H163" s="29"/>
      <c r="I163" s="29"/>
      <c r="J163" s="29"/>
      <c r="K163" s="29"/>
      <c r="L163" s="29"/>
    </row>
    <row r="164" spans="1:12">
      <c r="A164" s="3">
        <v>2013</v>
      </c>
      <c r="B164" s="3">
        <v>3068801</v>
      </c>
      <c r="C164" s="3"/>
      <c r="D164" s="29"/>
      <c r="E164" s="29"/>
      <c r="F164" s="29"/>
      <c r="G164" s="29"/>
      <c r="H164" s="29"/>
      <c r="I164" s="29"/>
      <c r="J164" s="29"/>
      <c r="K164" s="29"/>
      <c r="L164" s="29"/>
    </row>
    <row r="165" spans="1:12">
      <c r="A165" s="22">
        <v>2014</v>
      </c>
      <c r="B165" s="80">
        <v>3154104</v>
      </c>
      <c r="C165" s="3"/>
      <c r="D165" s="29"/>
      <c r="E165" s="29"/>
      <c r="F165" s="29"/>
      <c r="G165" s="29"/>
      <c r="H165" s="29"/>
      <c r="I165" s="29"/>
      <c r="J165" s="29"/>
      <c r="K165" s="29"/>
      <c r="L165" s="29"/>
    </row>
    <row r="166" spans="1:12">
      <c r="A166" s="3">
        <v>2015</v>
      </c>
      <c r="B166" s="29">
        <v>3117433</v>
      </c>
      <c r="C166" s="3"/>
      <c r="D166" s="29"/>
      <c r="E166" s="29"/>
      <c r="F166" s="29"/>
      <c r="G166" s="29"/>
      <c r="H166" s="29"/>
      <c r="I166" s="31"/>
      <c r="J166" s="29"/>
      <c r="K166" s="29"/>
      <c r="L166" s="29"/>
    </row>
    <row r="167" spans="1:12">
      <c r="A167" s="3"/>
      <c r="B167" s="3"/>
      <c r="C167" s="3"/>
      <c r="D167" s="29"/>
      <c r="E167" s="29"/>
      <c r="F167" s="32"/>
      <c r="G167" s="29"/>
      <c r="H167" s="29"/>
      <c r="I167" s="32"/>
      <c r="J167" s="29"/>
      <c r="K167" s="29"/>
      <c r="L167" s="29"/>
    </row>
    <row r="168" spans="1:12">
      <c r="A168" s="3"/>
      <c r="B168" s="3"/>
      <c r="C168" s="3"/>
      <c r="D168" s="29"/>
      <c r="E168" s="29"/>
      <c r="F168" s="32"/>
      <c r="G168" s="29"/>
      <c r="H168" s="29"/>
      <c r="I168" s="29"/>
      <c r="J168" s="29"/>
      <c r="K168" s="29"/>
      <c r="L168" s="29"/>
    </row>
    <row r="169" spans="1:12">
      <c r="A169" s="3"/>
      <c r="B169" s="3"/>
      <c r="C169" s="3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2">
      <c r="B170" s="3"/>
      <c r="C170" s="3"/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1:12">
      <c r="B171" s="3"/>
      <c r="C171" s="3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>
      <c r="B172" s="3"/>
      <c r="C172" s="3"/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1:12">
      <c r="B173" s="3"/>
      <c r="C173" s="3"/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1:12">
      <c r="B174" s="3"/>
      <c r="C174" s="3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2">
      <c r="B175" s="3"/>
      <c r="C175" s="3"/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1:12">
      <c r="B176" s="3"/>
      <c r="C176" s="3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2:12">
      <c r="B177" s="3"/>
      <c r="C177" s="3"/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2:12">
      <c r="B178" s="3"/>
      <c r="C178" s="3"/>
      <c r="D178" s="29"/>
      <c r="E178" s="29"/>
      <c r="F178" s="29"/>
      <c r="G178" s="3"/>
      <c r="H178" s="29"/>
      <c r="I178" s="29"/>
      <c r="J178" s="29"/>
      <c r="K178" s="29"/>
      <c r="L178" s="29"/>
    </row>
    <row r="179" spans="2:12">
      <c r="B179" s="3"/>
      <c r="C179" s="3"/>
      <c r="D179" s="3"/>
      <c r="E179" s="3"/>
      <c r="F179" s="3"/>
      <c r="G179" s="3"/>
      <c r="H179" s="3"/>
      <c r="I179" s="3"/>
    </row>
    <row r="180" spans="2:12">
      <c r="B180" s="3"/>
      <c r="C180" s="3"/>
      <c r="D180" s="3"/>
      <c r="E180" s="3"/>
      <c r="F180" s="3"/>
      <c r="G180" s="3"/>
      <c r="H180" s="3"/>
      <c r="I180" s="3"/>
    </row>
    <row r="181" spans="2:12">
      <c r="B181" s="3"/>
      <c r="C181" s="3"/>
      <c r="D181" s="3"/>
      <c r="E181" s="3"/>
      <c r="F181" s="3"/>
      <c r="G181" s="3"/>
      <c r="H181" s="3"/>
      <c r="I181" s="3"/>
    </row>
    <row r="182" spans="2:12">
      <c r="B182" s="3"/>
      <c r="C182" s="3"/>
      <c r="D182" s="3"/>
      <c r="E182" s="3"/>
      <c r="F182" s="3"/>
      <c r="G182" s="3"/>
      <c r="H182" s="3"/>
      <c r="I182" s="3"/>
    </row>
    <row r="183" spans="2:12">
      <c r="B183" s="3"/>
      <c r="C183" s="3"/>
      <c r="D183" s="3"/>
      <c r="E183" s="3"/>
      <c r="F183" s="3"/>
      <c r="G183" s="3"/>
      <c r="H183" s="3"/>
      <c r="I183" s="3"/>
    </row>
    <row r="184" spans="2:12">
      <c r="B184" s="3"/>
      <c r="C184" s="3"/>
      <c r="D184" s="3"/>
      <c r="E184" s="3"/>
      <c r="F184" s="3"/>
      <c r="G184" s="3"/>
      <c r="H184" s="3"/>
      <c r="I184" s="3"/>
    </row>
    <row r="185" spans="2:12">
      <c r="B185" s="3"/>
      <c r="C185" s="3"/>
      <c r="D185" s="3"/>
      <c r="E185" s="3"/>
      <c r="F185" s="3"/>
      <c r="G185" s="3"/>
      <c r="H185" s="3"/>
      <c r="I185" s="3"/>
    </row>
    <row r="186" spans="2:12">
      <c r="B186" s="3"/>
      <c r="C186" s="3"/>
      <c r="D186" s="3"/>
      <c r="E186" s="3"/>
      <c r="F186" s="3"/>
      <c r="G186" s="3"/>
      <c r="H186" s="3"/>
      <c r="I186" s="3"/>
    </row>
    <row r="187" spans="2:12">
      <c r="B187" s="3"/>
      <c r="C187" s="3"/>
      <c r="D187" s="3"/>
      <c r="E187" s="3"/>
      <c r="F187" s="3"/>
      <c r="G187" s="3"/>
      <c r="H187" s="3"/>
      <c r="I187" s="3"/>
    </row>
    <row r="188" spans="2:12">
      <c r="B188" s="3"/>
      <c r="C188" s="3"/>
      <c r="D188" s="3"/>
      <c r="E188" s="3"/>
      <c r="F188" s="3"/>
      <c r="G188" s="3"/>
      <c r="H188" s="3"/>
      <c r="I188" s="3"/>
    </row>
    <row r="189" spans="2:12">
      <c r="B189" s="3"/>
      <c r="C189" s="3"/>
      <c r="D189" s="3"/>
      <c r="E189" s="3"/>
      <c r="F189" s="3"/>
      <c r="G189" s="3"/>
      <c r="H189" s="3"/>
      <c r="I189" s="3"/>
    </row>
    <row r="190" spans="2:12">
      <c r="B190" s="3"/>
      <c r="C190" s="3"/>
      <c r="D190" s="3"/>
      <c r="E190" s="3"/>
      <c r="F190" s="3"/>
      <c r="G190" s="3"/>
      <c r="H190" s="3"/>
      <c r="I190" s="3"/>
    </row>
    <row r="191" spans="2:12">
      <c r="B191" s="3"/>
      <c r="C191" s="3"/>
      <c r="D191" s="3"/>
      <c r="E191" s="3"/>
      <c r="F191" s="3"/>
      <c r="G191" s="3"/>
      <c r="H191" s="3"/>
      <c r="I191" s="3"/>
    </row>
    <row r="192" spans="2:12">
      <c r="B192" s="3"/>
      <c r="C192" s="3"/>
      <c r="D192" s="3"/>
      <c r="E192" s="3"/>
      <c r="F192" s="3"/>
      <c r="G192" s="3"/>
      <c r="H192" s="3"/>
      <c r="I192" s="3"/>
    </row>
    <row r="193" spans="2:9">
      <c r="B193" s="3"/>
      <c r="C193" s="3"/>
      <c r="D193" s="3"/>
      <c r="E193" s="3"/>
      <c r="F193" s="3"/>
      <c r="G193" s="3"/>
      <c r="H193" s="3"/>
      <c r="I193" s="3"/>
    </row>
    <row r="194" spans="2:9">
      <c r="B194" s="3"/>
      <c r="C194" s="3"/>
      <c r="D194" s="3"/>
      <c r="E194" s="3"/>
      <c r="F194" s="3"/>
      <c r="G194" s="3"/>
      <c r="H194" s="3"/>
      <c r="I194" s="3"/>
    </row>
    <row r="195" spans="2:9">
      <c r="B195" s="3"/>
      <c r="C195" s="3"/>
      <c r="D195" s="3"/>
      <c r="E195" s="3"/>
      <c r="F195" s="3"/>
      <c r="G195" s="3"/>
      <c r="H195" s="3"/>
      <c r="I195" s="3"/>
    </row>
    <row r="196" spans="2:9">
      <c r="B196" s="3"/>
      <c r="C196" s="3"/>
      <c r="D196" s="3"/>
      <c r="E196" s="3"/>
      <c r="F196" s="3"/>
      <c r="G196" s="3"/>
      <c r="H196" s="3"/>
      <c r="I196" s="3"/>
    </row>
    <row r="197" spans="2:9">
      <c r="B197" s="3"/>
      <c r="C197" s="3"/>
      <c r="D197" s="3"/>
      <c r="E197" s="3"/>
      <c r="F197" s="3"/>
      <c r="G197" s="3"/>
      <c r="H197" s="3"/>
      <c r="I197" s="3"/>
    </row>
    <row r="198" spans="2:9">
      <c r="B198" s="3"/>
      <c r="C198" s="3"/>
      <c r="D198" s="3"/>
      <c r="E198" s="3"/>
      <c r="F198" s="3"/>
      <c r="G198" s="3"/>
      <c r="H198" s="3"/>
      <c r="I198" s="3"/>
    </row>
    <row r="199" spans="2:9">
      <c r="B199" s="3"/>
      <c r="C199" s="3"/>
      <c r="D199" s="3"/>
      <c r="E199" s="3"/>
      <c r="F199" s="3"/>
      <c r="G199" s="3"/>
      <c r="H199" s="3"/>
      <c r="I199" s="3"/>
    </row>
    <row r="200" spans="2:9">
      <c r="B200" s="3"/>
      <c r="C200" s="3"/>
      <c r="D200" s="3"/>
      <c r="E200" s="3"/>
      <c r="F200" s="3"/>
      <c r="G200" s="3"/>
      <c r="H200" s="3"/>
      <c r="I200" s="3"/>
    </row>
    <row r="201" spans="2:9">
      <c r="B201" s="3"/>
      <c r="C201" s="3"/>
      <c r="D201" s="3"/>
      <c r="E201" s="3"/>
      <c r="F201" s="3"/>
      <c r="G201" s="3"/>
      <c r="H201" s="3"/>
      <c r="I201" s="3"/>
    </row>
    <row r="202" spans="2:9">
      <c r="B202" s="3"/>
      <c r="C202" s="3"/>
      <c r="D202" s="3"/>
      <c r="E202" s="3"/>
      <c r="F202" s="3"/>
      <c r="G202" s="3"/>
      <c r="H202" s="3"/>
      <c r="I202" s="3"/>
    </row>
    <row r="203" spans="2:9">
      <c r="B203" s="3"/>
      <c r="C203" s="3"/>
      <c r="D203" s="3"/>
      <c r="E203" s="3"/>
      <c r="F203" s="3"/>
      <c r="G203" s="3"/>
      <c r="H203" s="3"/>
      <c r="I203" s="3"/>
    </row>
    <row r="204" spans="2:9">
      <c r="B204" s="3"/>
      <c r="C204" s="3"/>
      <c r="D204" s="3"/>
      <c r="E204" s="3"/>
      <c r="F204" s="3"/>
      <c r="G204" s="3"/>
      <c r="H204" s="3"/>
      <c r="I204" s="3"/>
    </row>
    <row r="205" spans="2:9">
      <c r="B205" s="3"/>
      <c r="C205" s="3"/>
      <c r="D205" s="3"/>
      <c r="E205" s="3"/>
      <c r="F205" s="3"/>
      <c r="G205" s="3"/>
      <c r="H205" s="3"/>
      <c r="I205" s="3"/>
    </row>
    <row r="206" spans="2:9">
      <c r="B206" s="3"/>
      <c r="C206" s="3"/>
      <c r="D206" s="3"/>
      <c r="E206" s="3"/>
      <c r="F206" s="3"/>
      <c r="G206" s="3"/>
      <c r="H206" s="3"/>
      <c r="I206" s="3"/>
    </row>
    <row r="207" spans="2:9">
      <c r="B207" s="3"/>
      <c r="C207" s="3"/>
      <c r="D207" s="3"/>
      <c r="E207" s="3"/>
      <c r="F207" s="3"/>
      <c r="G207" s="3"/>
      <c r="H207" s="3"/>
      <c r="I207" s="3"/>
    </row>
    <row r="208" spans="2:9">
      <c r="B208" s="3"/>
      <c r="C208" s="3"/>
      <c r="D208" s="3"/>
      <c r="E208" s="3"/>
      <c r="F208" s="3"/>
      <c r="G208" s="3"/>
      <c r="H208" s="3"/>
      <c r="I208" s="3"/>
    </row>
    <row r="209" spans="2:9">
      <c r="B209" s="3"/>
      <c r="C209" s="3"/>
      <c r="D209" s="3"/>
      <c r="E209" s="3"/>
      <c r="F209" s="3"/>
      <c r="G209" s="3"/>
      <c r="H209" s="3"/>
      <c r="I209" s="3"/>
    </row>
    <row r="210" spans="2:9">
      <c r="B210" s="3"/>
      <c r="C210" s="3"/>
      <c r="D210" s="3"/>
      <c r="E210" s="3"/>
      <c r="F210" s="3"/>
      <c r="G210" s="3"/>
      <c r="H210" s="3"/>
      <c r="I210" s="3"/>
    </row>
    <row r="211" spans="2:9">
      <c r="B211" s="3"/>
      <c r="C211" s="3"/>
      <c r="D211" s="3"/>
      <c r="E211" s="3"/>
      <c r="F211" s="3"/>
      <c r="G211" s="3"/>
      <c r="H211" s="3"/>
      <c r="I211" s="3"/>
    </row>
    <row r="212" spans="2:9">
      <c r="B212" s="3"/>
      <c r="C212" s="3"/>
      <c r="D212" s="3"/>
      <c r="E212" s="3"/>
      <c r="F212" s="3"/>
      <c r="G212" s="3"/>
      <c r="H212" s="3"/>
      <c r="I212" s="3"/>
    </row>
    <row r="213" spans="2:9">
      <c r="B213" s="3"/>
      <c r="C213" s="3"/>
      <c r="D213" s="3"/>
      <c r="E213" s="3"/>
      <c r="F213" s="3"/>
      <c r="G213" s="3"/>
      <c r="H213" s="3"/>
      <c r="I213" s="3"/>
    </row>
    <row r="214" spans="2:9">
      <c r="B214" s="3"/>
      <c r="C214" s="3"/>
      <c r="D214" s="3"/>
      <c r="E214" s="3"/>
      <c r="F214" s="3"/>
      <c r="G214" s="3"/>
      <c r="H214" s="3"/>
      <c r="I214" s="3"/>
    </row>
    <row r="215" spans="2:9">
      <c r="B215" s="3"/>
      <c r="C215" s="3"/>
      <c r="D215" s="3"/>
      <c r="E215" s="3"/>
      <c r="F215" s="3"/>
      <c r="G215" s="3"/>
      <c r="H215" s="3"/>
      <c r="I215" s="3"/>
    </row>
    <row r="216" spans="2:9">
      <c r="B216" s="3"/>
      <c r="C216" s="3"/>
      <c r="D216" s="3"/>
      <c r="E216" s="3"/>
      <c r="F216" s="3"/>
      <c r="G216" s="3"/>
      <c r="H216" s="3"/>
      <c r="I216" s="3"/>
    </row>
    <row r="217" spans="2:9">
      <c r="B217" s="3"/>
      <c r="C217" s="3"/>
      <c r="D217" s="3"/>
      <c r="E217" s="3"/>
      <c r="F217" s="3"/>
      <c r="G217" s="3"/>
      <c r="H217" s="3"/>
      <c r="I217" s="3"/>
    </row>
    <row r="218" spans="2:9">
      <c r="B218" s="3"/>
      <c r="C218" s="3"/>
      <c r="D218" s="3"/>
      <c r="E218" s="3"/>
      <c r="F218" s="3"/>
      <c r="G218" s="3"/>
      <c r="H218" s="3"/>
      <c r="I218" s="3"/>
    </row>
    <row r="219" spans="2:9">
      <c r="B219" s="3"/>
      <c r="C219" s="3"/>
      <c r="D219" s="3"/>
      <c r="E219" s="3"/>
      <c r="F219" s="3"/>
      <c r="G219" s="3"/>
      <c r="H219" s="3"/>
      <c r="I219" s="3"/>
    </row>
    <row r="220" spans="2:9">
      <c r="B220" s="3"/>
      <c r="C220" s="3"/>
      <c r="D220" s="3"/>
      <c r="E220" s="3"/>
      <c r="F220" s="3"/>
      <c r="G220" s="3"/>
      <c r="H220" s="3"/>
      <c r="I220" s="3"/>
    </row>
    <row r="221" spans="2:9">
      <c r="B221" s="3"/>
      <c r="C221" s="3"/>
      <c r="D221" s="3"/>
      <c r="E221" s="3"/>
      <c r="F221" s="3"/>
      <c r="G221" s="3"/>
      <c r="H221" s="3"/>
      <c r="I221" s="3"/>
    </row>
    <row r="222" spans="2:9">
      <c r="B222" s="3"/>
      <c r="C222" s="3"/>
      <c r="D222" s="3"/>
      <c r="E222" s="3"/>
      <c r="F222" s="3"/>
      <c r="G222" s="3"/>
      <c r="H222" s="3"/>
      <c r="I222" s="3"/>
    </row>
    <row r="223" spans="2:9">
      <c r="B223" s="3"/>
      <c r="C223" s="3"/>
      <c r="D223" s="3"/>
      <c r="E223" s="3"/>
      <c r="F223" s="3"/>
      <c r="G223" s="3"/>
      <c r="H223" s="3"/>
      <c r="I223" s="3"/>
    </row>
    <row r="224" spans="2:9">
      <c r="B224" s="3"/>
      <c r="C224" s="3"/>
      <c r="D224" s="3"/>
      <c r="E224" s="3"/>
      <c r="F224" s="3"/>
      <c r="G224" s="3"/>
      <c r="H224" s="3"/>
      <c r="I224" s="3"/>
    </row>
    <row r="225" spans="2:9">
      <c r="B225" s="3"/>
      <c r="C225" s="3"/>
      <c r="D225" s="3"/>
      <c r="E225" s="3"/>
      <c r="F225" s="3"/>
      <c r="G225" s="3"/>
      <c r="H225" s="3"/>
      <c r="I225" s="3"/>
    </row>
    <row r="226" spans="2:9">
      <c r="B226" s="3"/>
      <c r="C226" s="3"/>
      <c r="D226" s="3"/>
      <c r="E226" s="3"/>
      <c r="F226" s="3"/>
      <c r="G226" s="3"/>
      <c r="H226" s="3"/>
      <c r="I226" s="3"/>
    </row>
    <row r="227" spans="2:9">
      <c r="B227" s="3"/>
      <c r="C227" s="3"/>
      <c r="D227" s="3"/>
      <c r="E227" s="3"/>
      <c r="F227" s="3"/>
      <c r="G227" s="3"/>
      <c r="H227" s="3"/>
      <c r="I227" s="3"/>
    </row>
    <row r="228" spans="2:9">
      <c r="B228" s="3"/>
      <c r="C228" s="3"/>
      <c r="D228" s="3"/>
      <c r="E228" s="3"/>
      <c r="F228" s="3"/>
      <c r="G228" s="3"/>
      <c r="H228" s="3"/>
      <c r="I228" s="3"/>
    </row>
    <row r="229" spans="2:9">
      <c r="B229" s="3"/>
      <c r="C229" s="3"/>
      <c r="D229" s="3"/>
      <c r="E229" s="3"/>
      <c r="F229" s="3"/>
      <c r="G229" s="3"/>
      <c r="H229" s="3"/>
      <c r="I229" s="3"/>
    </row>
    <row r="230" spans="2:9">
      <c r="B230" s="3"/>
      <c r="C230" s="3"/>
      <c r="D230" s="3"/>
      <c r="E230" s="3"/>
      <c r="F230" s="3"/>
      <c r="G230" s="3"/>
      <c r="H230" s="3"/>
      <c r="I230" s="3"/>
    </row>
    <row r="231" spans="2:9">
      <c r="B231" s="3"/>
      <c r="C231" s="3"/>
      <c r="D231" s="3"/>
      <c r="E231" s="3"/>
      <c r="F231" s="3"/>
      <c r="G231" s="3"/>
      <c r="H231" s="3"/>
      <c r="I231" s="3"/>
    </row>
    <row r="232" spans="2:9">
      <c r="B232" s="3"/>
      <c r="C232" s="3"/>
      <c r="D232" s="3"/>
      <c r="E232" s="3"/>
      <c r="F232" s="3"/>
      <c r="G232" s="3"/>
      <c r="H232" s="3"/>
      <c r="I232" s="3"/>
    </row>
    <row r="233" spans="2:9">
      <c r="B233" s="3"/>
      <c r="C233" s="3"/>
      <c r="D233" s="3"/>
      <c r="E233" s="3"/>
      <c r="F233" s="3"/>
      <c r="G233" s="3"/>
      <c r="H233" s="3"/>
      <c r="I233" s="3"/>
    </row>
    <row r="234" spans="2:9">
      <c r="B234" s="3"/>
      <c r="C234" s="3"/>
      <c r="D234" s="3"/>
      <c r="E234" s="3"/>
      <c r="F234" s="3"/>
      <c r="G234" s="3"/>
      <c r="H234" s="3"/>
      <c r="I234" s="3"/>
    </row>
    <row r="235" spans="2:9">
      <c r="B235" s="3"/>
      <c r="C235" s="3"/>
      <c r="D235" s="3"/>
      <c r="E235" s="3"/>
      <c r="F235" s="3"/>
      <c r="G235" s="3"/>
      <c r="H235" s="3"/>
      <c r="I235" s="3"/>
    </row>
    <row r="236" spans="2:9">
      <c r="B236" s="3"/>
      <c r="C236" s="3"/>
      <c r="D236" s="3"/>
      <c r="E236" s="3"/>
      <c r="F236" s="3"/>
      <c r="G236" s="3"/>
      <c r="H236" s="3"/>
      <c r="I236" s="3"/>
    </row>
    <row r="237" spans="2:9">
      <c r="B237" s="3"/>
      <c r="C237" s="3"/>
      <c r="D237" s="3"/>
      <c r="E237" s="3"/>
      <c r="F237" s="3"/>
      <c r="G237" s="3"/>
      <c r="H237" s="3"/>
      <c r="I237" s="3"/>
    </row>
    <row r="238" spans="2:9">
      <c r="B238" s="3"/>
      <c r="C238" s="3"/>
      <c r="D238" s="3"/>
      <c r="E238" s="3"/>
      <c r="F238" s="3"/>
      <c r="G238" s="3"/>
      <c r="H238" s="3"/>
      <c r="I238" s="3"/>
    </row>
    <row r="239" spans="2:9">
      <c r="B239" s="3"/>
      <c r="C239" s="3"/>
      <c r="D239" s="3"/>
      <c r="E239" s="3"/>
      <c r="F239" s="3"/>
      <c r="G239" s="3"/>
      <c r="H239" s="3"/>
      <c r="I239" s="3"/>
    </row>
    <row r="240" spans="2:9">
      <c r="B240" s="3"/>
      <c r="C240" s="3"/>
      <c r="D240" s="3"/>
      <c r="E240" s="3"/>
      <c r="F240" s="3"/>
      <c r="G240" s="3"/>
      <c r="H240" s="3"/>
      <c r="I240" s="3"/>
    </row>
    <row r="241" spans="2:9">
      <c r="B241" s="3"/>
      <c r="C241" s="3"/>
      <c r="D241" s="3"/>
      <c r="E241" s="3"/>
      <c r="F241" s="3"/>
      <c r="G241" s="3"/>
      <c r="H241" s="3"/>
      <c r="I241" s="3"/>
    </row>
    <row r="242" spans="2:9">
      <c r="B242" s="3"/>
      <c r="C242" s="3"/>
      <c r="D242" s="3"/>
      <c r="E242" s="3"/>
      <c r="F242" s="3"/>
      <c r="G242" s="3"/>
      <c r="H242" s="3"/>
      <c r="I242" s="3"/>
    </row>
    <row r="243" spans="2:9">
      <c r="B243" s="3"/>
      <c r="C243" s="3"/>
      <c r="D243" s="3"/>
      <c r="E243" s="3"/>
      <c r="F243" s="3"/>
      <c r="G243" s="3"/>
      <c r="H243" s="3"/>
      <c r="I243" s="3"/>
    </row>
    <row r="244" spans="2:9">
      <c r="B244" s="3"/>
      <c r="C244" s="3"/>
      <c r="D244" s="3"/>
      <c r="E244" s="3"/>
      <c r="F244" s="3"/>
      <c r="G244" s="3"/>
      <c r="H244" s="3"/>
      <c r="I244" s="3"/>
    </row>
    <row r="245" spans="2:9">
      <c r="B245" s="3"/>
      <c r="C245" s="3"/>
      <c r="D245" s="3"/>
      <c r="E245" s="3"/>
      <c r="F245" s="3"/>
      <c r="G245" s="3"/>
      <c r="H245" s="3"/>
      <c r="I245" s="3"/>
    </row>
    <row r="246" spans="2:9">
      <c r="B246" s="3"/>
      <c r="C246" s="3"/>
      <c r="D246" s="3"/>
      <c r="E246" s="3"/>
      <c r="F246" s="3"/>
      <c r="G246" s="3"/>
      <c r="H246" s="3"/>
      <c r="I246" s="3"/>
    </row>
    <row r="247" spans="2:9">
      <c r="B247" s="3"/>
      <c r="C247" s="3"/>
      <c r="D247" s="3"/>
      <c r="E247" s="3"/>
      <c r="F247" s="3"/>
      <c r="G247" s="3"/>
      <c r="H247" s="3"/>
      <c r="I247" s="3"/>
    </row>
    <row r="248" spans="2:9">
      <c r="B248" s="3"/>
      <c r="C248" s="3"/>
      <c r="D248" s="3"/>
      <c r="E248" s="3"/>
      <c r="F248" s="3"/>
      <c r="G248" s="3"/>
      <c r="H248" s="3"/>
      <c r="I248" s="3"/>
    </row>
    <row r="249" spans="2:9">
      <c r="B249" s="3"/>
      <c r="C249" s="3"/>
      <c r="D249" s="3"/>
      <c r="E249" s="3"/>
      <c r="F249" s="3"/>
      <c r="G249" s="3"/>
      <c r="H249" s="3"/>
      <c r="I249" s="3"/>
    </row>
    <row r="250" spans="2:9">
      <c r="B250" s="3"/>
      <c r="C250" s="3"/>
      <c r="D250" s="3"/>
      <c r="E250" s="3"/>
      <c r="F250" s="3"/>
      <c r="G250" s="3"/>
      <c r="H250" s="3"/>
      <c r="I250" s="3"/>
    </row>
    <row r="251" spans="2:9">
      <c r="B251" s="3"/>
      <c r="C251" s="3"/>
      <c r="D251" s="3"/>
      <c r="E251" s="3"/>
      <c r="F251" s="3"/>
      <c r="G251" s="3"/>
      <c r="H251" s="3"/>
      <c r="I251" s="3"/>
    </row>
    <row r="252" spans="2:9">
      <c r="B252" s="3"/>
      <c r="C252" s="3"/>
      <c r="D252" s="3"/>
      <c r="E252" s="3"/>
      <c r="F252" s="3"/>
      <c r="G252" s="3"/>
      <c r="H252" s="3"/>
      <c r="I252" s="3"/>
    </row>
    <row r="253" spans="2:9">
      <c r="B253" s="3"/>
      <c r="C253" s="3"/>
      <c r="D253" s="3"/>
      <c r="E253" s="3"/>
      <c r="F253" s="3"/>
      <c r="G253" s="3"/>
      <c r="H253" s="3"/>
      <c r="I253" s="3"/>
    </row>
    <row r="254" spans="2:9">
      <c r="B254" s="3"/>
      <c r="C254" s="3"/>
      <c r="D254" s="3"/>
      <c r="E254" s="3"/>
      <c r="F254" s="3"/>
      <c r="G254" s="3"/>
      <c r="H254" s="3"/>
      <c r="I254" s="3"/>
    </row>
    <row r="255" spans="2:9">
      <c r="B255" s="3"/>
      <c r="C255" s="3"/>
      <c r="D255" s="3"/>
      <c r="E255" s="3"/>
      <c r="F255" s="3"/>
      <c r="G255" s="3"/>
      <c r="H255" s="3"/>
      <c r="I255" s="3"/>
    </row>
    <row r="256" spans="2:9">
      <c r="B256" s="3"/>
      <c r="C256" s="3"/>
      <c r="D256" s="3"/>
      <c r="E256" s="3"/>
      <c r="F256" s="3"/>
      <c r="G256" s="3"/>
      <c r="H256" s="3"/>
      <c r="I256" s="3"/>
    </row>
    <row r="257" spans="2:9">
      <c r="B257" s="3"/>
      <c r="C257" s="3"/>
      <c r="D257" s="3"/>
      <c r="E257" s="3"/>
      <c r="F257" s="3"/>
      <c r="G257" s="3"/>
      <c r="H257" s="3"/>
      <c r="I257" s="3"/>
    </row>
    <row r="258" spans="2:9">
      <c r="B258" s="3"/>
      <c r="C258" s="3"/>
      <c r="D258" s="3"/>
      <c r="E258" s="3"/>
      <c r="F258" s="3"/>
      <c r="G258" s="3"/>
      <c r="H258" s="3"/>
      <c r="I258" s="3"/>
    </row>
    <row r="259" spans="2:9">
      <c r="B259" s="3"/>
      <c r="C259" s="3"/>
      <c r="D259" s="3"/>
      <c r="E259" s="3"/>
      <c r="F259" s="3"/>
      <c r="G259" s="3"/>
      <c r="H259" s="3"/>
      <c r="I259" s="3"/>
    </row>
    <row r="260" spans="2:9">
      <c r="B260" s="3"/>
      <c r="C260" s="3"/>
      <c r="D260" s="3"/>
      <c r="E260" s="3"/>
      <c r="F260" s="3"/>
      <c r="G260" s="3"/>
      <c r="H260" s="3"/>
      <c r="I260" s="3"/>
    </row>
    <row r="261" spans="2:9">
      <c r="B261" s="3"/>
      <c r="C261" s="3"/>
      <c r="D261" s="3"/>
      <c r="E261" s="3"/>
      <c r="F261" s="3"/>
      <c r="G261" s="3"/>
      <c r="H261" s="3"/>
      <c r="I261" s="3"/>
    </row>
    <row r="262" spans="2:9">
      <c r="B262" s="3"/>
      <c r="C262" s="3"/>
      <c r="D262" s="3"/>
      <c r="E262" s="3"/>
      <c r="F262" s="3"/>
      <c r="G262" s="3"/>
      <c r="H262" s="3"/>
      <c r="I262" s="3"/>
    </row>
    <row r="263" spans="2:9">
      <c r="B263" s="3"/>
      <c r="C263" s="3"/>
      <c r="D263" s="3"/>
      <c r="E263" s="3"/>
      <c r="F263" s="3"/>
      <c r="G263" s="3"/>
      <c r="H263" s="3"/>
      <c r="I263" s="3"/>
    </row>
    <row r="264" spans="2:9">
      <c r="B264" s="3"/>
      <c r="C264" s="3"/>
      <c r="D264" s="3"/>
      <c r="E264" s="3"/>
      <c r="F264" s="3"/>
      <c r="G264" s="3"/>
      <c r="H264" s="3"/>
      <c r="I264" s="3"/>
    </row>
    <row r="265" spans="2:9">
      <c r="B265" s="3"/>
      <c r="C265" s="3"/>
      <c r="D265" s="3"/>
      <c r="E265" s="3"/>
      <c r="F265" s="3"/>
      <c r="G265" s="3"/>
      <c r="H265" s="3"/>
      <c r="I265" s="3"/>
    </row>
    <row r="266" spans="2:9">
      <c r="B266" s="3"/>
      <c r="C266" s="3"/>
      <c r="D266" s="3"/>
      <c r="E266" s="3"/>
      <c r="F266" s="3"/>
      <c r="G266" s="3"/>
      <c r="H266" s="3"/>
      <c r="I266" s="3"/>
    </row>
    <row r="267" spans="2:9">
      <c r="B267" s="3"/>
      <c r="C267" s="3"/>
      <c r="D267" s="3"/>
      <c r="E267" s="3"/>
      <c r="F267" s="3"/>
      <c r="G267" s="3"/>
      <c r="H267" s="3"/>
      <c r="I267" s="3"/>
    </row>
    <row r="268" spans="2:9">
      <c r="B268" s="3"/>
      <c r="C268" s="3"/>
      <c r="D268" s="3"/>
      <c r="E268" s="3"/>
      <c r="F268" s="3"/>
      <c r="G268" s="3"/>
      <c r="H268" s="3"/>
      <c r="I268" s="3"/>
    </row>
    <row r="269" spans="2:9">
      <c r="B269" s="3"/>
      <c r="C269" s="3"/>
      <c r="D269" s="3"/>
      <c r="E269" s="3"/>
      <c r="F269" s="3"/>
      <c r="G269" s="3"/>
      <c r="H269" s="3"/>
      <c r="I269" s="3"/>
    </row>
    <row r="270" spans="2:9">
      <c r="B270" s="3"/>
      <c r="C270" s="3"/>
      <c r="D270" s="3"/>
      <c r="E270" s="3"/>
      <c r="F270" s="3"/>
      <c r="G270" s="3"/>
      <c r="H270" s="3"/>
      <c r="I270" s="3"/>
    </row>
    <row r="271" spans="2:9">
      <c r="B271" s="3"/>
      <c r="C271" s="3"/>
      <c r="D271" s="3"/>
      <c r="E271" s="3"/>
      <c r="F271" s="3"/>
      <c r="G271" s="3"/>
      <c r="H271" s="3"/>
      <c r="I271" s="3"/>
    </row>
    <row r="272" spans="2:9">
      <c r="B272" s="3"/>
      <c r="C272" s="3"/>
      <c r="D272" s="3"/>
      <c r="E272" s="3"/>
      <c r="F272" s="3"/>
      <c r="G272" s="3"/>
      <c r="H272" s="3"/>
      <c r="I272" s="3"/>
    </row>
    <row r="273" spans="2:9">
      <c r="B273" s="3"/>
      <c r="C273" s="3"/>
      <c r="D273" s="3"/>
      <c r="E273" s="3"/>
      <c r="F273" s="3"/>
      <c r="G273" s="3"/>
      <c r="H273" s="3"/>
      <c r="I273" s="3"/>
    </row>
    <row r="274" spans="2:9">
      <c r="B274" s="3"/>
      <c r="C274" s="3"/>
      <c r="D274" s="3"/>
      <c r="E274" s="3"/>
      <c r="F274" s="3"/>
      <c r="G274" s="3"/>
      <c r="H274" s="3"/>
      <c r="I274" s="3"/>
    </row>
    <row r="275" spans="2:9">
      <c r="B275" s="3"/>
      <c r="C275" s="3"/>
      <c r="D275" s="3"/>
      <c r="E275" s="3"/>
      <c r="F275" s="3"/>
      <c r="G275" s="3"/>
      <c r="H275" s="3"/>
      <c r="I275" s="3"/>
    </row>
    <row r="276" spans="2:9">
      <c r="B276" s="3"/>
      <c r="C276" s="3"/>
      <c r="D276" s="3"/>
      <c r="E276" s="3"/>
      <c r="F276" s="3"/>
      <c r="G276" s="3"/>
      <c r="H276" s="3"/>
      <c r="I276" s="3"/>
    </row>
    <row r="277" spans="2:9">
      <c r="B277" s="3"/>
      <c r="C277" s="3"/>
      <c r="D277" s="3"/>
      <c r="E277" s="3"/>
      <c r="F277" s="3"/>
      <c r="G277" s="3"/>
      <c r="H277" s="3"/>
      <c r="I277" s="3"/>
    </row>
    <row r="278" spans="2:9">
      <c r="B278" s="3"/>
      <c r="C278" s="3"/>
      <c r="D278" s="3"/>
      <c r="E278" s="3"/>
      <c r="F278" s="3"/>
      <c r="G278" s="3"/>
      <c r="H278" s="3"/>
      <c r="I278" s="3"/>
    </row>
    <row r="279" spans="2:9">
      <c r="B279" s="3"/>
      <c r="C279" s="3"/>
      <c r="D279" s="3"/>
      <c r="E279" s="3"/>
      <c r="F279" s="3"/>
      <c r="G279" s="3"/>
      <c r="H279" s="3"/>
      <c r="I279" s="3"/>
    </row>
    <row r="280" spans="2:9">
      <c r="B280" s="3"/>
      <c r="C280" s="3"/>
      <c r="D280" s="3"/>
      <c r="E280" s="3"/>
      <c r="F280" s="3"/>
      <c r="G280" s="3"/>
      <c r="H280" s="3"/>
      <c r="I280" s="3"/>
    </row>
    <row r="281" spans="2:9">
      <c r="B281" s="3"/>
      <c r="C281" s="3"/>
      <c r="D281" s="3"/>
      <c r="E281" s="3"/>
      <c r="F281" s="3"/>
      <c r="G281" s="3"/>
      <c r="H281" s="3"/>
      <c r="I281" s="3"/>
    </row>
    <row r="282" spans="2:9">
      <c r="B282" s="3"/>
      <c r="C282" s="3"/>
      <c r="D282" s="3"/>
      <c r="E282" s="3"/>
      <c r="F282" s="3"/>
      <c r="G282" s="3"/>
      <c r="H282" s="3"/>
      <c r="I282" s="3"/>
    </row>
    <row r="283" spans="2:9">
      <c r="B283" s="3"/>
      <c r="C283" s="3"/>
      <c r="D283" s="3"/>
      <c r="E283" s="3"/>
      <c r="F283" s="3"/>
      <c r="G283" s="3"/>
      <c r="H283" s="3"/>
      <c r="I283" s="3"/>
    </row>
    <row r="284" spans="2:9">
      <c r="B284" s="3"/>
      <c r="C284" s="3"/>
      <c r="D284" s="3"/>
      <c r="E284" s="3"/>
      <c r="F284" s="3"/>
      <c r="G284" s="3"/>
      <c r="H284" s="3"/>
      <c r="I284" s="3"/>
    </row>
    <row r="285" spans="2:9">
      <c r="B285" s="3"/>
      <c r="C285" s="3"/>
      <c r="D285" s="3"/>
      <c r="E285" s="3"/>
      <c r="F285" s="3"/>
      <c r="G285" s="3"/>
      <c r="H285" s="3"/>
      <c r="I285" s="3"/>
    </row>
    <row r="286" spans="2:9">
      <c r="B286" s="3"/>
      <c r="C286" s="3"/>
      <c r="D286" s="3"/>
      <c r="E286" s="3"/>
      <c r="F286" s="3"/>
      <c r="G286" s="3"/>
      <c r="H286" s="3"/>
      <c r="I286" s="3"/>
    </row>
    <row r="287" spans="2:9">
      <c r="B287" s="3"/>
      <c r="C287" s="3"/>
      <c r="D287" s="3"/>
      <c r="E287" s="3"/>
      <c r="F287" s="3"/>
      <c r="G287" s="3"/>
      <c r="H287" s="3"/>
      <c r="I287" s="3"/>
    </row>
    <row r="288" spans="2:9">
      <c r="B288" s="3"/>
      <c r="C288" s="3"/>
      <c r="D288" s="3"/>
      <c r="E288" s="3"/>
      <c r="F288" s="3"/>
      <c r="G288" s="3"/>
      <c r="H288" s="3"/>
      <c r="I288" s="3"/>
    </row>
    <row r="289" spans="2:9">
      <c r="B289" s="3"/>
      <c r="C289" s="3"/>
      <c r="D289" s="3"/>
      <c r="E289" s="3"/>
      <c r="F289" s="3"/>
      <c r="G289" s="3"/>
      <c r="H289" s="3"/>
      <c r="I289" s="3"/>
    </row>
    <row r="290" spans="2:9">
      <c r="B290" s="3"/>
      <c r="C290" s="3"/>
      <c r="D290" s="3"/>
      <c r="E290" s="3"/>
      <c r="F290" s="3"/>
      <c r="G290" s="3"/>
      <c r="H290" s="3"/>
      <c r="I290" s="3"/>
    </row>
    <row r="291" spans="2:9">
      <c r="B291" s="3"/>
      <c r="C291" s="3"/>
      <c r="D291" s="3"/>
      <c r="E291" s="3"/>
      <c r="F291" s="3"/>
      <c r="G291" s="3"/>
      <c r="H291" s="3"/>
      <c r="I291" s="3"/>
    </row>
    <row r="292" spans="2:9">
      <c r="B292" s="3"/>
      <c r="C292" s="3"/>
      <c r="D292" s="3"/>
      <c r="E292" s="3"/>
      <c r="F292" s="3"/>
      <c r="G292" s="3"/>
      <c r="H292" s="3"/>
      <c r="I292" s="3"/>
    </row>
    <row r="293" spans="2:9">
      <c r="B293" s="3"/>
      <c r="C293" s="3"/>
      <c r="D293" s="3"/>
      <c r="E293" s="3"/>
      <c r="F293" s="3"/>
      <c r="G293" s="3"/>
      <c r="H293" s="3"/>
      <c r="I293" s="3"/>
    </row>
    <row r="294" spans="2:9">
      <c r="B294" s="3"/>
      <c r="C294" s="3"/>
      <c r="D294" s="3"/>
      <c r="E294" s="3"/>
      <c r="F294" s="3"/>
      <c r="G294" s="3"/>
      <c r="H294" s="3"/>
      <c r="I294" s="3"/>
    </row>
    <row r="295" spans="2:9">
      <c r="B295" s="3"/>
      <c r="C295" s="3"/>
      <c r="D295" s="3"/>
      <c r="E295" s="3"/>
      <c r="F295" s="3"/>
      <c r="G295" s="3"/>
      <c r="H295" s="3"/>
      <c r="I295" s="3"/>
    </row>
    <row r="296" spans="2:9">
      <c r="B296" s="3"/>
      <c r="C296" s="3"/>
      <c r="D296" s="3"/>
      <c r="E296" s="3"/>
      <c r="F296" s="3"/>
      <c r="G296" s="3"/>
      <c r="H296" s="3"/>
      <c r="I296" s="3"/>
    </row>
    <row r="297" spans="2:9">
      <c r="B297" s="3"/>
      <c r="C297" s="3"/>
      <c r="D297" s="3"/>
      <c r="E297" s="3"/>
      <c r="F297" s="3"/>
      <c r="G297" s="3"/>
      <c r="H297" s="3"/>
      <c r="I297" s="3"/>
    </row>
    <row r="298" spans="2:9">
      <c r="B298" s="3"/>
      <c r="C298" s="3"/>
      <c r="D298" s="3"/>
      <c r="E298" s="3"/>
      <c r="F298" s="3"/>
      <c r="G298" s="3"/>
      <c r="H298" s="3"/>
      <c r="I298" s="3"/>
    </row>
    <row r="299" spans="2:9">
      <c r="B299" s="3"/>
      <c r="C299" s="3"/>
      <c r="D299" s="3"/>
      <c r="E299" s="3"/>
      <c r="F299" s="3"/>
      <c r="G299" s="3"/>
      <c r="H299" s="3"/>
      <c r="I299" s="3"/>
    </row>
    <row r="300" spans="2:9">
      <c r="B300" s="3"/>
      <c r="C300" s="3"/>
      <c r="D300" s="3"/>
      <c r="E300" s="3"/>
      <c r="F300" s="3"/>
      <c r="G300" s="3"/>
      <c r="H300" s="3"/>
      <c r="I300" s="3"/>
    </row>
    <row r="301" spans="2:9">
      <c r="B301" s="3"/>
      <c r="C301" s="3"/>
      <c r="D301" s="3"/>
      <c r="E301" s="3"/>
      <c r="F301" s="3"/>
      <c r="G301" s="3"/>
      <c r="H301" s="3"/>
      <c r="I301" s="3"/>
    </row>
    <row r="302" spans="2:9">
      <c r="B302" s="3"/>
      <c r="C302" s="3"/>
      <c r="D302" s="3"/>
      <c r="E302" s="3"/>
      <c r="F302" s="3"/>
      <c r="G302" s="3"/>
      <c r="H302" s="3"/>
      <c r="I302" s="3"/>
    </row>
    <row r="303" spans="2:9">
      <c r="B303" s="3"/>
      <c r="C303" s="3"/>
      <c r="D303" s="3"/>
      <c r="E303" s="3"/>
      <c r="F303" s="3"/>
      <c r="G303" s="3"/>
      <c r="H303" s="3"/>
      <c r="I303" s="3"/>
    </row>
    <row r="304" spans="2:9">
      <c r="B304" s="3"/>
      <c r="C304" s="3"/>
      <c r="D304" s="3"/>
      <c r="E304" s="3"/>
      <c r="F304" s="3"/>
      <c r="G304" s="3"/>
      <c r="H304" s="3"/>
      <c r="I304" s="3"/>
    </row>
    <row r="305" spans="2:9">
      <c r="B305" s="3"/>
      <c r="C305" s="3"/>
      <c r="D305" s="3"/>
      <c r="E305" s="3"/>
      <c r="F305" s="3"/>
      <c r="G305" s="3"/>
      <c r="H305" s="3"/>
      <c r="I305" s="3"/>
    </row>
    <row r="306" spans="2:9">
      <c r="B306" s="3"/>
      <c r="C306" s="3"/>
      <c r="D306" s="3"/>
      <c r="E306" s="3"/>
      <c r="F306" s="3"/>
      <c r="G306" s="3"/>
      <c r="H306" s="3"/>
      <c r="I306" s="3"/>
    </row>
    <row r="307" spans="2:9">
      <c r="B307" s="3"/>
      <c r="C307" s="3"/>
      <c r="D307" s="3"/>
      <c r="E307" s="3"/>
      <c r="F307" s="3"/>
      <c r="G307" s="3"/>
      <c r="H307" s="3"/>
      <c r="I307" s="3"/>
    </row>
    <row r="308" spans="2:9">
      <c r="B308" s="3"/>
      <c r="C308" s="3"/>
      <c r="D308" s="3"/>
      <c r="E308" s="3"/>
      <c r="F308" s="3"/>
      <c r="G308" s="3"/>
      <c r="H308" s="3"/>
      <c r="I308" s="3"/>
    </row>
    <row r="309" spans="2:9">
      <c r="B309" s="3"/>
      <c r="C309" s="3"/>
      <c r="D309" s="3"/>
      <c r="E309" s="3"/>
      <c r="F309" s="3"/>
      <c r="G309" s="3"/>
      <c r="H309" s="3"/>
      <c r="I309" s="3"/>
    </row>
    <row r="310" spans="2:9">
      <c r="B310" s="3"/>
      <c r="C310" s="3"/>
      <c r="D310" s="3"/>
      <c r="E310" s="3"/>
      <c r="F310" s="3"/>
      <c r="G310" s="3"/>
      <c r="H310" s="3"/>
      <c r="I310" s="3"/>
    </row>
    <row r="311" spans="2:9">
      <c r="B311" s="3"/>
      <c r="C311" s="3"/>
      <c r="D311" s="3"/>
      <c r="E311" s="3"/>
      <c r="F311" s="3"/>
      <c r="G311" s="3"/>
      <c r="H311" s="3"/>
      <c r="I311" s="3"/>
    </row>
    <row r="312" spans="2:9">
      <c r="B312" s="3"/>
      <c r="C312" s="3"/>
      <c r="D312" s="3"/>
      <c r="E312" s="3"/>
      <c r="F312" s="3"/>
      <c r="G312" s="3"/>
      <c r="H312" s="3"/>
      <c r="I312" s="3"/>
    </row>
    <row r="313" spans="2:9">
      <c r="B313" s="3"/>
      <c r="C313" s="3"/>
      <c r="D313" s="3"/>
      <c r="E313" s="3"/>
      <c r="F313" s="3"/>
      <c r="G313" s="3"/>
      <c r="H313" s="3"/>
      <c r="I313" s="3"/>
    </row>
    <row r="314" spans="2:9">
      <c r="B314" s="3"/>
      <c r="C314" s="3"/>
      <c r="D314" s="3"/>
      <c r="E314" s="3"/>
      <c r="F314" s="3"/>
      <c r="G314" s="3"/>
      <c r="H314" s="3"/>
      <c r="I314" s="3"/>
    </row>
    <row r="315" spans="2:9">
      <c r="B315" s="3"/>
      <c r="C315" s="3"/>
      <c r="D315" s="3"/>
      <c r="E315" s="3"/>
      <c r="F315" s="3"/>
      <c r="G315" s="3"/>
      <c r="H315" s="3"/>
      <c r="I315" s="3"/>
    </row>
    <row r="316" spans="2:9">
      <c r="B316" s="3"/>
      <c r="C316" s="3"/>
      <c r="D316" s="3"/>
      <c r="E316" s="3"/>
      <c r="F316" s="3"/>
      <c r="G316" s="3"/>
      <c r="H316" s="3"/>
      <c r="I316" s="3"/>
    </row>
    <row r="317" spans="2:9">
      <c r="B317" s="3"/>
      <c r="C317" s="3"/>
      <c r="D317" s="3"/>
      <c r="E317" s="3"/>
      <c r="F317" s="3"/>
      <c r="G317" s="3"/>
      <c r="H317" s="3"/>
      <c r="I317" s="3"/>
    </row>
    <row r="318" spans="2:9">
      <c r="B318" s="3"/>
      <c r="C318" s="3"/>
      <c r="D318" s="3"/>
      <c r="E318" s="3"/>
      <c r="F318" s="3"/>
      <c r="G318" s="3"/>
      <c r="H318" s="3"/>
      <c r="I318" s="3"/>
    </row>
    <row r="319" spans="2:9">
      <c r="B319" s="3"/>
      <c r="C319" s="3"/>
      <c r="D319" s="3"/>
      <c r="E319" s="3"/>
      <c r="F319" s="3"/>
      <c r="G319" s="3"/>
      <c r="H319" s="3"/>
      <c r="I319" s="3"/>
    </row>
    <row r="320" spans="2:9">
      <c r="B320" s="3"/>
      <c r="C320" s="3"/>
      <c r="D320" s="3"/>
      <c r="E320" s="3"/>
      <c r="F320" s="3"/>
      <c r="G320" s="3"/>
      <c r="H320" s="3"/>
      <c r="I320" s="3"/>
    </row>
    <row r="321" spans="2:9">
      <c r="B321" s="3"/>
      <c r="C321" s="3"/>
      <c r="D321" s="3"/>
      <c r="E321" s="3"/>
      <c r="F321" s="3"/>
      <c r="G321" s="3"/>
      <c r="H321" s="3"/>
      <c r="I321" s="3"/>
    </row>
    <row r="322" spans="2:9">
      <c r="B322" s="3"/>
      <c r="C322" s="3"/>
      <c r="D322" s="3"/>
      <c r="E322" s="3"/>
      <c r="F322" s="3"/>
      <c r="G322" s="3"/>
      <c r="H322" s="3"/>
      <c r="I322" s="3"/>
    </row>
    <row r="323" spans="2:9">
      <c r="B323" s="3"/>
      <c r="C323" s="3"/>
      <c r="D323" s="3"/>
      <c r="E323" s="3"/>
      <c r="F323" s="3"/>
      <c r="G323" s="3"/>
      <c r="H323" s="3"/>
      <c r="I323" s="3"/>
    </row>
    <row r="324" spans="2:9">
      <c r="B324" s="3"/>
      <c r="C324" s="3"/>
      <c r="D324" s="3"/>
      <c r="E324" s="3"/>
      <c r="F324" s="3"/>
      <c r="G324" s="3"/>
      <c r="H324" s="3"/>
      <c r="I324" s="3"/>
    </row>
    <row r="325" spans="2:9">
      <c r="B325" s="3"/>
      <c r="C325" s="3"/>
      <c r="D325" s="3"/>
      <c r="E325" s="3"/>
      <c r="F325" s="3"/>
      <c r="G325" s="3"/>
      <c r="H325" s="3"/>
      <c r="I325" s="3"/>
    </row>
    <row r="326" spans="2:9">
      <c r="B326" s="3"/>
      <c r="C326" s="3"/>
      <c r="D326" s="3"/>
      <c r="E326" s="3"/>
      <c r="F326" s="3"/>
      <c r="G326" s="3"/>
      <c r="H326" s="3"/>
      <c r="I326" s="3"/>
    </row>
    <row r="327" spans="2:9">
      <c r="B327" s="3"/>
      <c r="C327" s="3"/>
      <c r="D327" s="3"/>
      <c r="E327" s="3"/>
      <c r="F327" s="3"/>
      <c r="G327" s="3"/>
      <c r="H327" s="3"/>
      <c r="I327" s="3"/>
    </row>
    <row r="328" spans="2:9">
      <c r="B328" s="3"/>
      <c r="C328" s="3"/>
      <c r="D328" s="3"/>
      <c r="E328" s="3"/>
      <c r="F328" s="3"/>
      <c r="H328" s="3"/>
      <c r="I328" s="3"/>
    </row>
  </sheetData>
  <mergeCells count="5">
    <mergeCell ref="E146:F146"/>
    <mergeCell ref="H146:I146"/>
    <mergeCell ref="H147:I147"/>
    <mergeCell ref="I157:J157"/>
    <mergeCell ref="I158:J1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8"/>
  <sheetViews>
    <sheetView workbookViewId="0"/>
  </sheetViews>
  <sheetFormatPr defaultRowHeight="15"/>
  <cols>
    <col min="1" max="1" width="38.5703125" style="22" customWidth="1"/>
    <col min="2" max="2" width="14.7109375" style="22" customWidth="1"/>
    <col min="3" max="3" width="11.85546875" style="22" customWidth="1"/>
    <col min="4" max="4" width="12.7109375" style="22" customWidth="1"/>
    <col min="5" max="5" width="10.140625" style="22" customWidth="1"/>
    <col min="6" max="6" width="13.5703125" style="22" customWidth="1"/>
    <col min="7" max="7" width="10.140625" style="112" customWidth="1"/>
    <col min="8" max="8" width="10.140625" style="22" customWidth="1"/>
    <col min="9" max="9" width="11.7109375" style="22" customWidth="1"/>
    <col min="10" max="10" width="10.140625" style="3" customWidth="1"/>
    <col min="11" max="12" width="10.140625" style="30" customWidth="1"/>
    <col min="13" max="13" width="17.7109375" style="30" customWidth="1"/>
    <col min="14" max="24" width="10.140625" style="30" customWidth="1"/>
    <col min="25" max="25" width="18.7109375" style="3" customWidth="1"/>
    <col min="26" max="28" width="9.140625" style="3"/>
    <col min="29" max="29" width="19.5703125" style="3" customWidth="1"/>
    <col min="30" max="32" width="9.140625" style="3"/>
    <col min="33" max="33" width="11.140625" style="3" customWidth="1"/>
    <col min="34" max="16384" width="9.140625" style="3"/>
  </cols>
  <sheetData>
    <row r="1" spans="1:22">
      <c r="A1" s="1" t="s">
        <v>108</v>
      </c>
      <c r="B1" s="2"/>
      <c r="C1" s="2"/>
      <c r="D1" s="2"/>
      <c r="E1" s="2"/>
      <c r="F1" s="2"/>
      <c r="G1" s="138"/>
      <c r="H1" s="2"/>
      <c r="I1" s="2"/>
    </row>
    <row r="2" spans="1:22" ht="31.15" customHeight="1">
      <c r="A2" s="4"/>
      <c r="B2" s="5" t="s">
        <v>1</v>
      </c>
      <c r="C2" s="6" t="s">
        <v>2</v>
      </c>
      <c r="D2" s="6"/>
      <c r="E2" s="6"/>
      <c r="F2" s="6"/>
      <c r="G2" s="6"/>
      <c r="H2" s="6"/>
      <c r="I2" s="6"/>
    </row>
    <row r="3" spans="1:22" ht="60">
      <c r="A3" s="7"/>
      <c r="B3" s="8"/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pans="1:22">
      <c r="A4" s="10"/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 t="s">
        <v>15</v>
      </c>
      <c r="H4" s="12" t="s">
        <v>16</v>
      </c>
      <c r="I4" s="12" t="s">
        <v>17</v>
      </c>
      <c r="O4" s="13"/>
      <c r="S4" s="130"/>
      <c r="V4" s="130"/>
    </row>
    <row r="5" spans="1:22">
      <c r="A5" s="16" t="s">
        <v>18</v>
      </c>
      <c r="B5" s="139"/>
      <c r="C5" s="139"/>
      <c r="D5" s="139"/>
      <c r="E5" s="139"/>
      <c r="F5" s="139"/>
      <c r="G5" s="139"/>
      <c r="H5" s="139"/>
      <c r="I5" s="139"/>
      <c r="J5" s="30"/>
    </row>
    <row r="6" spans="1:22">
      <c r="A6" s="17" t="s">
        <v>19</v>
      </c>
      <c r="B6" s="20"/>
      <c r="C6" s="20"/>
      <c r="D6" s="20"/>
      <c r="E6" s="20"/>
      <c r="F6" s="20"/>
      <c r="G6" s="20"/>
      <c r="H6" s="20"/>
      <c r="I6" s="20"/>
      <c r="J6" s="30"/>
    </row>
    <row r="7" spans="1:22" ht="30">
      <c r="A7" s="8" t="s">
        <v>20</v>
      </c>
      <c r="B7" s="140">
        <v>28939</v>
      </c>
      <c r="C7" s="140">
        <v>0</v>
      </c>
      <c r="D7" s="140">
        <v>0</v>
      </c>
      <c r="E7" s="140">
        <v>31118.461237143558</v>
      </c>
      <c r="F7" s="140">
        <v>492.54167425537918</v>
      </c>
      <c r="G7" s="140">
        <v>0</v>
      </c>
      <c r="H7" s="88">
        <f>G7+F7+E7+C7</f>
        <v>31611.002911398937</v>
      </c>
      <c r="I7" s="88">
        <f>H7-B7</f>
        <v>2672.0029113989367</v>
      </c>
      <c r="J7" s="141"/>
    </row>
    <row r="8" spans="1:22">
      <c r="A8" s="8" t="s">
        <v>21</v>
      </c>
      <c r="B8" s="140">
        <v>15</v>
      </c>
      <c r="C8" s="140">
        <v>15</v>
      </c>
      <c r="D8" s="140">
        <v>15</v>
      </c>
      <c r="E8" s="140">
        <v>0</v>
      </c>
      <c r="F8" s="140">
        <v>0</v>
      </c>
      <c r="G8" s="140">
        <v>0</v>
      </c>
      <c r="H8" s="88">
        <f t="shared" ref="H8:H21" si="0">G8+F8+E8+C8</f>
        <v>15</v>
      </c>
      <c r="I8" s="88">
        <f t="shared" ref="I8:I21" si="1">H8-B8</f>
        <v>0</v>
      </c>
      <c r="J8" s="141"/>
    </row>
    <row r="9" spans="1:22" ht="30">
      <c r="A9" s="8" t="s">
        <v>22</v>
      </c>
      <c r="B9" s="140">
        <v>118</v>
      </c>
      <c r="C9" s="140">
        <v>118</v>
      </c>
      <c r="D9" s="140">
        <v>13.705737613242363</v>
      </c>
      <c r="E9" s="140">
        <v>0</v>
      </c>
      <c r="F9" s="140">
        <v>0</v>
      </c>
      <c r="G9" s="140">
        <v>0</v>
      </c>
      <c r="H9" s="88">
        <f t="shared" si="0"/>
        <v>118</v>
      </c>
      <c r="I9" s="88">
        <f t="shared" si="1"/>
        <v>0</v>
      </c>
      <c r="J9" s="141"/>
    </row>
    <row r="10" spans="1:22">
      <c r="A10" s="8" t="s">
        <v>23</v>
      </c>
      <c r="B10" s="140">
        <v>25764</v>
      </c>
      <c r="C10" s="140">
        <v>25764</v>
      </c>
      <c r="D10" s="140">
        <v>25764</v>
      </c>
      <c r="E10" s="140">
        <v>0</v>
      </c>
      <c r="F10" s="140">
        <v>0</v>
      </c>
      <c r="G10" s="140">
        <v>0</v>
      </c>
      <c r="H10" s="88">
        <f t="shared" si="0"/>
        <v>25764</v>
      </c>
      <c r="I10" s="88">
        <f t="shared" si="1"/>
        <v>0</v>
      </c>
      <c r="J10" s="141"/>
    </row>
    <row r="11" spans="1:22">
      <c r="A11" s="8" t="s">
        <v>24</v>
      </c>
      <c r="B11" s="140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88">
        <f t="shared" si="0"/>
        <v>0</v>
      </c>
      <c r="I11" s="88">
        <f t="shared" si="1"/>
        <v>0</v>
      </c>
      <c r="J11" s="141"/>
    </row>
    <row r="12" spans="1:22">
      <c r="A12" s="8" t="s">
        <v>25</v>
      </c>
      <c r="B12" s="140">
        <v>2256</v>
      </c>
      <c r="C12" s="140">
        <v>2256</v>
      </c>
      <c r="D12" s="140">
        <v>2256</v>
      </c>
      <c r="E12" s="140">
        <v>0</v>
      </c>
      <c r="F12" s="140">
        <v>0</v>
      </c>
      <c r="G12" s="140">
        <v>0</v>
      </c>
      <c r="H12" s="88">
        <f t="shared" si="0"/>
        <v>2256</v>
      </c>
      <c r="I12" s="88">
        <f t="shared" si="1"/>
        <v>0</v>
      </c>
      <c r="J12" s="141"/>
    </row>
    <row r="13" spans="1:22" ht="30">
      <c r="A13" s="8" t="s">
        <v>26</v>
      </c>
      <c r="B13" s="140">
        <v>2256</v>
      </c>
      <c r="C13" s="140">
        <v>2256</v>
      </c>
      <c r="D13" s="140">
        <v>2256</v>
      </c>
      <c r="E13" s="140">
        <v>0</v>
      </c>
      <c r="F13" s="140">
        <v>0</v>
      </c>
      <c r="G13" s="140">
        <v>0</v>
      </c>
      <c r="H13" s="88">
        <f t="shared" si="0"/>
        <v>2256</v>
      </c>
      <c r="I13" s="88">
        <f t="shared" si="1"/>
        <v>0</v>
      </c>
      <c r="J13" s="141"/>
    </row>
    <row r="14" spans="1:22">
      <c r="A14" s="8" t="s">
        <v>27</v>
      </c>
      <c r="B14" s="140">
        <v>57092</v>
      </c>
      <c r="C14" s="140">
        <v>28153</v>
      </c>
      <c r="D14" s="140">
        <v>28048.705737613243</v>
      </c>
      <c r="E14" s="140">
        <v>31118.461237143558</v>
      </c>
      <c r="F14" s="140">
        <v>492.54167425537918</v>
      </c>
      <c r="G14" s="140">
        <v>0</v>
      </c>
      <c r="H14" s="88">
        <f t="shared" si="0"/>
        <v>59764.002911398937</v>
      </c>
      <c r="I14" s="88">
        <f t="shared" si="1"/>
        <v>2672.0029113989367</v>
      </c>
      <c r="J14" s="141"/>
    </row>
    <row r="15" spans="1:22">
      <c r="A15" s="17" t="s">
        <v>28</v>
      </c>
      <c r="B15" s="72"/>
      <c r="C15" s="72"/>
      <c r="D15" s="72"/>
      <c r="E15" s="72"/>
      <c r="F15" s="72"/>
      <c r="G15" s="72"/>
      <c r="H15" s="88"/>
      <c r="I15" s="88">
        <f t="shared" si="1"/>
        <v>0</v>
      </c>
      <c r="J15" s="141"/>
    </row>
    <row r="16" spans="1:22">
      <c r="A16" s="8" t="s">
        <v>29</v>
      </c>
      <c r="B16" s="140">
        <v>44403</v>
      </c>
      <c r="C16" s="140">
        <v>44403</v>
      </c>
      <c r="D16" s="140">
        <v>5157.4226037356057</v>
      </c>
      <c r="E16" s="140">
        <v>0</v>
      </c>
      <c r="F16" s="140">
        <v>0</v>
      </c>
      <c r="G16" s="140">
        <v>0</v>
      </c>
      <c r="H16" s="88">
        <f t="shared" si="0"/>
        <v>44403</v>
      </c>
      <c r="I16" s="88">
        <f t="shared" si="1"/>
        <v>0</v>
      </c>
      <c r="J16" s="141"/>
    </row>
    <row r="17" spans="1:22" ht="30">
      <c r="A17" s="8" t="s">
        <v>30</v>
      </c>
      <c r="B17" s="140">
        <v>14196</v>
      </c>
      <c r="C17" s="140">
        <v>14196</v>
      </c>
      <c r="D17" s="140">
        <v>3953.9498937479038</v>
      </c>
      <c r="E17" s="140">
        <v>0</v>
      </c>
      <c r="F17" s="140">
        <v>0</v>
      </c>
      <c r="G17" s="140">
        <v>0</v>
      </c>
      <c r="H17" s="88">
        <f t="shared" si="0"/>
        <v>14196</v>
      </c>
      <c r="I17" s="88">
        <f t="shared" si="1"/>
        <v>0</v>
      </c>
      <c r="J17" s="141"/>
    </row>
    <row r="18" spans="1:22">
      <c r="A18" s="8" t="s">
        <v>31</v>
      </c>
      <c r="B18" s="140">
        <v>3512</v>
      </c>
      <c r="C18" s="140">
        <v>3512</v>
      </c>
      <c r="D18" s="140">
        <v>407.91991947209499</v>
      </c>
      <c r="E18" s="140">
        <v>0</v>
      </c>
      <c r="F18" s="140">
        <v>0</v>
      </c>
      <c r="G18" s="140">
        <v>0</v>
      </c>
      <c r="H18" s="88">
        <f t="shared" si="0"/>
        <v>3512</v>
      </c>
      <c r="I18" s="88">
        <f t="shared" si="1"/>
        <v>0</v>
      </c>
      <c r="J18" s="141"/>
    </row>
    <row r="19" spans="1:22">
      <c r="A19" s="8" t="s">
        <v>32</v>
      </c>
      <c r="B19" s="140">
        <v>6367</v>
      </c>
      <c r="C19" s="140">
        <v>6367</v>
      </c>
      <c r="D19" s="140">
        <v>740.3641758911981</v>
      </c>
      <c r="E19" s="140">
        <v>0</v>
      </c>
      <c r="F19" s="140">
        <v>0</v>
      </c>
      <c r="G19" s="140">
        <v>0</v>
      </c>
      <c r="H19" s="88">
        <f t="shared" si="0"/>
        <v>6367</v>
      </c>
      <c r="I19" s="88">
        <f t="shared" si="1"/>
        <v>0</v>
      </c>
      <c r="J19" s="141"/>
    </row>
    <row r="20" spans="1:22">
      <c r="A20" s="8" t="s">
        <v>33</v>
      </c>
      <c r="B20" s="140">
        <v>68478</v>
      </c>
      <c r="C20" s="140">
        <v>68478</v>
      </c>
      <c r="D20" s="140">
        <v>10259.656592846797</v>
      </c>
      <c r="E20" s="140">
        <v>0</v>
      </c>
      <c r="F20" s="140">
        <v>0</v>
      </c>
      <c r="G20" s="140">
        <v>0</v>
      </c>
      <c r="H20" s="88">
        <f t="shared" si="0"/>
        <v>68478</v>
      </c>
      <c r="I20" s="88">
        <f t="shared" si="1"/>
        <v>0</v>
      </c>
      <c r="J20" s="141"/>
    </row>
    <row r="21" spans="1:22">
      <c r="A21" s="3" t="s">
        <v>34</v>
      </c>
      <c r="B21" s="140">
        <v>125570</v>
      </c>
      <c r="C21" s="140">
        <v>96631</v>
      </c>
      <c r="D21" s="140">
        <v>38308.362330460041</v>
      </c>
      <c r="E21" s="140">
        <v>31118.461237143558</v>
      </c>
      <c r="F21" s="140">
        <v>492.54167425537918</v>
      </c>
      <c r="G21" s="140">
        <v>0</v>
      </c>
      <c r="H21" s="88">
        <f t="shared" si="0"/>
        <v>128242.00291139894</v>
      </c>
      <c r="I21" s="88">
        <f t="shared" si="1"/>
        <v>2672.002911398944</v>
      </c>
      <c r="J21" s="141"/>
      <c r="V21" s="130"/>
    </row>
    <row r="22" spans="1:22">
      <c r="A22" s="3"/>
      <c r="B22" s="89"/>
      <c r="C22" s="89"/>
      <c r="D22" s="89"/>
      <c r="E22" s="89"/>
      <c r="F22" s="89"/>
      <c r="G22" s="89"/>
      <c r="H22" s="89"/>
      <c r="I22" s="89"/>
      <c r="J22" s="141"/>
    </row>
    <row r="23" spans="1:22">
      <c r="A23" s="16" t="s">
        <v>35</v>
      </c>
      <c r="B23" s="89"/>
      <c r="C23" s="89"/>
      <c r="D23" s="89"/>
      <c r="E23" s="89"/>
      <c r="F23" s="89"/>
      <c r="G23" s="89"/>
      <c r="H23" s="89"/>
      <c r="I23" s="89"/>
      <c r="J23" s="141"/>
    </row>
    <row r="24" spans="1:22">
      <c r="A24" s="17" t="s">
        <v>19</v>
      </c>
      <c r="B24" s="89"/>
      <c r="C24" s="89"/>
      <c r="D24" s="89"/>
      <c r="E24" s="89"/>
      <c r="F24" s="89"/>
      <c r="G24" s="89"/>
      <c r="H24" s="89"/>
      <c r="I24" s="89"/>
      <c r="J24" s="141"/>
    </row>
    <row r="25" spans="1:22">
      <c r="A25" s="8" t="s">
        <v>36</v>
      </c>
      <c r="B25" s="140">
        <v>13547</v>
      </c>
      <c r="C25" s="140">
        <v>22.034141367628198</v>
      </c>
      <c r="D25" s="140">
        <v>22.034141367628198</v>
      </c>
      <c r="E25" s="140">
        <v>12050.94010574497</v>
      </c>
      <c r="F25" s="140">
        <v>4053.8261332954385</v>
      </c>
      <c r="G25" s="140">
        <v>0</v>
      </c>
      <c r="H25" s="88">
        <f t="shared" ref="H25:H38" si="2">G25+F25+E25+C25</f>
        <v>16126.800380408038</v>
      </c>
      <c r="I25" s="88">
        <f t="shared" ref="I25:I38" si="3">H25-B25</f>
        <v>2579.8003804080381</v>
      </c>
      <c r="J25" s="141"/>
    </row>
    <row r="26" spans="1:22" ht="30">
      <c r="A26" s="8" t="s">
        <v>37</v>
      </c>
      <c r="B26" s="140">
        <v>0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88">
        <f t="shared" si="2"/>
        <v>0</v>
      </c>
      <c r="I26" s="88">
        <f t="shared" si="3"/>
        <v>0</v>
      </c>
      <c r="J26" s="141"/>
    </row>
    <row r="27" spans="1:22">
      <c r="A27" s="8" t="s">
        <v>38</v>
      </c>
      <c r="B27" s="140">
        <v>0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88">
        <f t="shared" si="2"/>
        <v>0</v>
      </c>
      <c r="I27" s="88">
        <f t="shared" si="3"/>
        <v>0</v>
      </c>
      <c r="J27" s="141"/>
    </row>
    <row r="28" spans="1:22" ht="30">
      <c r="A28" s="8" t="s">
        <v>39</v>
      </c>
      <c r="B28" s="140">
        <v>17058</v>
      </c>
      <c r="C28" s="140">
        <v>2522.5394862349112</v>
      </c>
      <c r="D28" s="140">
        <v>2522.5394862349112</v>
      </c>
      <c r="E28" s="140">
        <v>14535.460513765091</v>
      </c>
      <c r="F28" s="140">
        <v>0</v>
      </c>
      <c r="G28" s="140">
        <v>0</v>
      </c>
      <c r="H28" s="88">
        <f t="shared" si="2"/>
        <v>17058</v>
      </c>
      <c r="I28" s="88">
        <f t="shared" si="3"/>
        <v>0</v>
      </c>
      <c r="J28" s="141"/>
    </row>
    <row r="29" spans="1:22">
      <c r="A29" s="8" t="s">
        <v>40</v>
      </c>
      <c r="B29" s="140">
        <v>1231</v>
      </c>
      <c r="C29" s="140">
        <v>1231</v>
      </c>
      <c r="D29" s="140">
        <v>1231</v>
      </c>
      <c r="E29" s="140">
        <v>0</v>
      </c>
      <c r="F29" s="140">
        <v>0</v>
      </c>
      <c r="G29" s="140">
        <v>0</v>
      </c>
      <c r="H29" s="88">
        <f t="shared" si="2"/>
        <v>1231</v>
      </c>
      <c r="I29" s="88">
        <f t="shared" si="3"/>
        <v>0</v>
      </c>
      <c r="J29" s="141"/>
    </row>
    <row r="30" spans="1:22">
      <c r="A30" s="8" t="s">
        <v>41</v>
      </c>
      <c r="B30" s="140">
        <v>24</v>
      </c>
      <c r="C30" s="140">
        <v>3.5491234417656154</v>
      </c>
      <c r="D30" s="140">
        <v>3.5491234417656154</v>
      </c>
      <c r="E30" s="140">
        <v>20.450876558234384</v>
      </c>
      <c r="F30" s="140">
        <v>0</v>
      </c>
      <c r="G30" s="140">
        <v>0</v>
      </c>
      <c r="H30" s="88">
        <f t="shared" si="2"/>
        <v>24</v>
      </c>
      <c r="I30" s="88">
        <f t="shared" si="3"/>
        <v>0</v>
      </c>
      <c r="J30" s="141"/>
    </row>
    <row r="31" spans="1:22">
      <c r="A31" s="8" t="s">
        <v>27</v>
      </c>
      <c r="B31" s="140">
        <v>31860</v>
      </c>
      <c r="C31" s="140">
        <v>3779.122751044305</v>
      </c>
      <c r="D31" s="140">
        <v>3779.122751044305</v>
      </c>
      <c r="E31" s="140">
        <v>26606.851496068295</v>
      </c>
      <c r="F31" s="140">
        <v>4053.8261332954385</v>
      </c>
      <c r="G31" s="140">
        <v>0</v>
      </c>
      <c r="H31" s="88">
        <f t="shared" si="2"/>
        <v>34439.800380408036</v>
      </c>
      <c r="I31" s="88">
        <f t="shared" si="3"/>
        <v>2579.8003804080363</v>
      </c>
      <c r="J31" s="141"/>
    </row>
    <row r="32" spans="1:22">
      <c r="A32" s="17" t="s">
        <v>28</v>
      </c>
      <c r="B32" s="72"/>
      <c r="C32" s="72"/>
      <c r="D32" s="72"/>
      <c r="E32" s="72"/>
      <c r="F32" s="72"/>
      <c r="G32" s="72"/>
      <c r="H32" s="88"/>
      <c r="I32" s="88"/>
      <c r="J32" s="141"/>
    </row>
    <row r="33" spans="1:10">
      <c r="A33" s="8" t="s">
        <v>42</v>
      </c>
      <c r="B33" s="140">
        <v>56</v>
      </c>
      <c r="C33" s="140">
        <v>8.2812880307864365</v>
      </c>
      <c r="D33" s="140">
        <v>8.2812880307864365</v>
      </c>
      <c r="E33" s="140">
        <v>47.718711969213572</v>
      </c>
      <c r="F33" s="140">
        <v>0</v>
      </c>
      <c r="G33" s="140">
        <v>0</v>
      </c>
      <c r="H33" s="88">
        <f t="shared" si="2"/>
        <v>56.000000000000007</v>
      </c>
      <c r="I33" s="88">
        <f t="shared" si="3"/>
        <v>0</v>
      </c>
      <c r="J33" s="141"/>
    </row>
    <row r="34" spans="1:10" ht="30">
      <c r="A34" s="8" t="s">
        <v>43</v>
      </c>
      <c r="B34" s="140">
        <v>8789</v>
      </c>
      <c r="C34" s="140">
        <v>1299.7185804032497</v>
      </c>
      <c r="D34" s="140">
        <v>1299.7185804032497</v>
      </c>
      <c r="E34" s="140">
        <v>7489.2814195967512</v>
      </c>
      <c r="F34" s="140">
        <v>0</v>
      </c>
      <c r="G34" s="140">
        <v>0</v>
      </c>
      <c r="H34" s="88">
        <f t="shared" si="2"/>
        <v>8789</v>
      </c>
      <c r="I34" s="88">
        <f t="shared" si="3"/>
        <v>0</v>
      </c>
      <c r="J34" s="141"/>
    </row>
    <row r="35" spans="1:10">
      <c r="A35" s="8" t="s">
        <v>44</v>
      </c>
      <c r="B35" s="140">
        <v>3370</v>
      </c>
      <c r="C35" s="140">
        <v>498.35608328125522</v>
      </c>
      <c r="D35" s="140">
        <v>498.35608328125522</v>
      </c>
      <c r="E35" s="140">
        <v>2871.643916718745</v>
      </c>
      <c r="F35" s="140">
        <v>0</v>
      </c>
      <c r="G35" s="140">
        <v>0</v>
      </c>
      <c r="H35" s="88">
        <f t="shared" si="2"/>
        <v>3370</v>
      </c>
      <c r="I35" s="88">
        <f t="shared" si="3"/>
        <v>0</v>
      </c>
      <c r="J35" s="141"/>
    </row>
    <row r="36" spans="1:10">
      <c r="A36" s="8" t="s">
        <v>45</v>
      </c>
      <c r="B36" s="140">
        <v>3259</v>
      </c>
      <c r="C36" s="140">
        <v>481.94138736308923</v>
      </c>
      <c r="D36" s="140">
        <v>481.94138736308923</v>
      </c>
      <c r="E36" s="140">
        <v>2777.0586126369108</v>
      </c>
      <c r="F36" s="140">
        <v>0</v>
      </c>
      <c r="G36" s="140">
        <v>0</v>
      </c>
      <c r="H36" s="88">
        <f t="shared" si="2"/>
        <v>3259</v>
      </c>
      <c r="I36" s="88">
        <f t="shared" si="3"/>
        <v>0</v>
      </c>
      <c r="J36" s="141"/>
    </row>
    <row r="37" spans="1:10">
      <c r="A37" s="8" t="s">
        <v>46</v>
      </c>
      <c r="B37" s="140">
        <v>12215</v>
      </c>
      <c r="C37" s="140">
        <v>1806.3559517152914</v>
      </c>
      <c r="D37" s="140">
        <v>1806.3559517152914</v>
      </c>
      <c r="E37" s="140">
        <v>10408.64404828471</v>
      </c>
      <c r="F37" s="140">
        <v>0</v>
      </c>
      <c r="G37" s="140">
        <v>0</v>
      </c>
      <c r="H37" s="88">
        <f t="shared" si="2"/>
        <v>12215.000000000002</v>
      </c>
      <c r="I37" s="88">
        <f t="shared" si="3"/>
        <v>0</v>
      </c>
      <c r="J37" s="141"/>
    </row>
    <row r="38" spans="1:10">
      <c r="A38" s="3" t="s">
        <v>34</v>
      </c>
      <c r="B38" s="140">
        <v>44075</v>
      </c>
      <c r="C38" s="140">
        <v>5585.4787027595967</v>
      </c>
      <c r="D38" s="140">
        <v>5585.4787027595967</v>
      </c>
      <c r="E38" s="140">
        <v>37015.495544353005</v>
      </c>
      <c r="F38" s="140">
        <v>4053.8261332954385</v>
      </c>
      <c r="G38" s="140">
        <v>0</v>
      </c>
      <c r="H38" s="88">
        <f t="shared" si="2"/>
        <v>46654.800380408036</v>
      </c>
      <c r="I38" s="88">
        <f t="shared" si="3"/>
        <v>2579.8003804080363</v>
      </c>
      <c r="J38" s="141"/>
    </row>
    <row r="39" spans="1:10">
      <c r="A39" s="8"/>
      <c r="B39" s="89"/>
      <c r="C39" s="89"/>
      <c r="D39" s="89"/>
      <c r="E39" s="89"/>
      <c r="F39" s="89"/>
      <c r="G39" s="89"/>
      <c r="H39" s="89"/>
      <c r="I39" s="89"/>
      <c r="J39" s="141"/>
    </row>
    <row r="40" spans="1:10">
      <c r="A40" s="16" t="s">
        <v>47</v>
      </c>
      <c r="B40" s="89"/>
      <c r="C40" s="89"/>
      <c r="D40" s="89"/>
      <c r="E40" s="89"/>
      <c r="F40" s="89"/>
      <c r="G40" s="89"/>
      <c r="H40" s="89"/>
      <c r="I40" s="89"/>
      <c r="J40" s="141"/>
    </row>
    <row r="41" spans="1:10">
      <c r="A41" s="17" t="s">
        <v>19</v>
      </c>
      <c r="B41" s="142"/>
      <c r="C41" s="142"/>
      <c r="D41" s="142"/>
      <c r="E41" s="142"/>
      <c r="F41" s="142"/>
      <c r="G41" s="143"/>
      <c r="H41" s="142"/>
      <c r="I41" s="142"/>
      <c r="J41" s="141"/>
    </row>
    <row r="42" spans="1:10">
      <c r="A42" s="8" t="s">
        <v>48</v>
      </c>
      <c r="B42" s="140">
        <v>58093</v>
      </c>
      <c r="C42" s="140">
        <v>0</v>
      </c>
      <c r="D42" s="140">
        <v>0</v>
      </c>
      <c r="E42" s="140">
        <v>59677.231518224573</v>
      </c>
      <c r="F42" s="140">
        <v>274.91155314436162</v>
      </c>
      <c r="G42" s="140">
        <v>0</v>
      </c>
      <c r="H42" s="88">
        <f t="shared" ref="H42:H52" si="4">G42+F42+E42+C42</f>
        <v>59952.143071368933</v>
      </c>
      <c r="I42" s="88">
        <f t="shared" ref="I42:I52" si="5">H42-B42</f>
        <v>1859.1430713689333</v>
      </c>
      <c r="J42" s="141"/>
    </row>
    <row r="43" spans="1:10">
      <c r="A43" s="8" t="s">
        <v>49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40">
        <v>0</v>
      </c>
      <c r="H43" s="88">
        <f t="shared" si="4"/>
        <v>0</v>
      </c>
      <c r="I43" s="88">
        <f t="shared" si="5"/>
        <v>0</v>
      </c>
      <c r="J43" s="141"/>
    </row>
    <row r="44" spans="1:10">
      <c r="A44" s="8" t="s">
        <v>50</v>
      </c>
      <c r="B44" s="140">
        <v>39153</v>
      </c>
      <c r="C44" s="140">
        <v>0</v>
      </c>
      <c r="D44" s="140">
        <v>0</v>
      </c>
      <c r="E44" s="140">
        <v>40080.499316127614</v>
      </c>
      <c r="F44" s="140">
        <v>274.27940055580575</v>
      </c>
      <c r="G44" s="140">
        <v>0</v>
      </c>
      <c r="H44" s="88">
        <f t="shared" si="4"/>
        <v>40354.778716683417</v>
      </c>
      <c r="I44" s="88">
        <f t="shared" si="5"/>
        <v>1201.7787166834169</v>
      </c>
      <c r="J44" s="141"/>
    </row>
    <row r="45" spans="1:10">
      <c r="A45" s="8" t="s">
        <v>51</v>
      </c>
      <c r="B45" s="140">
        <v>17382</v>
      </c>
      <c r="C45" s="140">
        <v>0</v>
      </c>
      <c r="D45" s="140">
        <v>0</v>
      </c>
      <c r="E45" s="140">
        <v>17382</v>
      </c>
      <c r="F45" s="140">
        <v>0</v>
      </c>
      <c r="G45" s="140">
        <v>0</v>
      </c>
      <c r="H45" s="88">
        <f t="shared" si="4"/>
        <v>17382</v>
      </c>
      <c r="I45" s="88">
        <f t="shared" si="5"/>
        <v>0</v>
      </c>
      <c r="J45" s="141"/>
    </row>
    <row r="46" spans="1:10">
      <c r="A46" s="22" t="s">
        <v>52</v>
      </c>
      <c r="B46" s="140">
        <v>0</v>
      </c>
      <c r="C46" s="140">
        <v>0</v>
      </c>
      <c r="D46" s="140">
        <v>0</v>
      </c>
      <c r="E46" s="140">
        <v>0</v>
      </c>
      <c r="F46" s="140">
        <v>0</v>
      </c>
      <c r="G46" s="140">
        <v>0</v>
      </c>
      <c r="H46" s="88">
        <f t="shared" si="4"/>
        <v>0</v>
      </c>
      <c r="I46" s="88">
        <f t="shared" si="5"/>
        <v>0</v>
      </c>
      <c r="J46" s="141"/>
    </row>
    <row r="47" spans="1:10" ht="30">
      <c r="A47" s="8" t="s">
        <v>53</v>
      </c>
      <c r="B47" s="140">
        <v>1558</v>
      </c>
      <c r="C47" s="140">
        <v>0</v>
      </c>
      <c r="D47" s="140">
        <v>0</v>
      </c>
      <c r="E47" s="140">
        <v>2214.7322020969555</v>
      </c>
      <c r="F47" s="140">
        <v>0.63215258855585832</v>
      </c>
      <c r="G47" s="140">
        <v>0</v>
      </c>
      <c r="H47" s="88">
        <f t="shared" si="4"/>
        <v>2215.3643546855114</v>
      </c>
      <c r="I47" s="88">
        <f t="shared" si="5"/>
        <v>657.36435468551144</v>
      </c>
      <c r="J47" s="141"/>
    </row>
    <row r="48" spans="1:10">
      <c r="A48" s="8" t="s">
        <v>54</v>
      </c>
      <c r="B48" s="140">
        <v>169</v>
      </c>
      <c r="C48" s="140">
        <v>4</v>
      </c>
      <c r="D48" s="140">
        <v>4</v>
      </c>
      <c r="E48" s="140">
        <v>167.24156993283535</v>
      </c>
      <c r="F48" s="140">
        <v>0.83246177169156454</v>
      </c>
      <c r="G48" s="140">
        <v>0</v>
      </c>
      <c r="H48" s="88">
        <f t="shared" si="4"/>
        <v>172.0740317045269</v>
      </c>
      <c r="I48" s="88">
        <f t="shared" si="5"/>
        <v>3.0740317045269023</v>
      </c>
      <c r="J48" s="141"/>
    </row>
    <row r="49" spans="1:22">
      <c r="A49" s="8" t="s">
        <v>55</v>
      </c>
      <c r="B49" s="140">
        <v>58262</v>
      </c>
      <c r="C49" s="140">
        <v>4</v>
      </c>
      <c r="D49" s="140">
        <v>4</v>
      </c>
      <c r="E49" s="140">
        <v>59844.473088157407</v>
      </c>
      <c r="F49" s="140">
        <v>275.74401491605317</v>
      </c>
      <c r="G49" s="140">
        <v>0</v>
      </c>
      <c r="H49" s="88">
        <f t="shared" si="4"/>
        <v>60124.217103073461</v>
      </c>
      <c r="I49" s="88">
        <f t="shared" si="5"/>
        <v>1862.2171030734607</v>
      </c>
      <c r="J49" s="141"/>
    </row>
    <row r="50" spans="1:22">
      <c r="A50" s="23" t="s">
        <v>56</v>
      </c>
      <c r="B50" s="140"/>
      <c r="C50" s="140"/>
      <c r="D50" s="140"/>
      <c r="E50" s="140"/>
      <c r="F50" s="140"/>
      <c r="G50" s="140"/>
      <c r="H50" s="88"/>
      <c r="I50" s="88"/>
      <c r="J50" s="141"/>
      <c r="V50" s="130"/>
    </row>
    <row r="51" spans="1:22">
      <c r="A51" s="8" t="s">
        <v>46</v>
      </c>
      <c r="B51" s="140">
        <v>256868</v>
      </c>
      <c r="C51" s="140">
        <v>256868.70967741936</v>
      </c>
      <c r="D51" s="140">
        <v>48890.008920508961</v>
      </c>
      <c r="E51" s="140">
        <v>0</v>
      </c>
      <c r="F51" s="140">
        <v>0</v>
      </c>
      <c r="G51" s="140">
        <v>0</v>
      </c>
      <c r="H51" s="88">
        <f t="shared" si="4"/>
        <v>256868.70967741936</v>
      </c>
      <c r="I51" s="88">
        <f t="shared" si="5"/>
        <v>0.70967741936328821</v>
      </c>
      <c r="J51" s="141"/>
    </row>
    <row r="52" spans="1:22">
      <c r="A52" s="8" t="s">
        <v>34</v>
      </c>
      <c r="B52" s="140">
        <v>315130</v>
      </c>
      <c r="C52" s="140">
        <v>256872.70967741936</v>
      </c>
      <c r="D52" s="140">
        <v>48894.008920508961</v>
      </c>
      <c r="E52" s="140">
        <v>59844.473088157407</v>
      </c>
      <c r="F52" s="140">
        <v>275.74401491605317</v>
      </c>
      <c r="G52" s="140">
        <v>0</v>
      </c>
      <c r="H52" s="88">
        <f t="shared" si="4"/>
        <v>316992.92678049282</v>
      </c>
      <c r="I52" s="88">
        <f t="shared" si="5"/>
        <v>1862.926780492824</v>
      </c>
      <c r="J52" s="141"/>
    </row>
    <row r="53" spans="1:22">
      <c r="B53" s="89"/>
      <c r="C53" s="89"/>
      <c r="D53" s="89"/>
      <c r="E53" s="89"/>
      <c r="F53" s="89"/>
      <c r="G53" s="89"/>
      <c r="H53" s="89"/>
      <c r="I53" s="89"/>
      <c r="J53" s="141"/>
    </row>
    <row r="54" spans="1:22">
      <c r="A54" s="16" t="s">
        <v>57</v>
      </c>
      <c r="B54" s="89"/>
      <c r="C54" s="89"/>
      <c r="D54" s="89"/>
      <c r="E54" s="89"/>
      <c r="F54" s="89"/>
      <c r="G54" s="89"/>
      <c r="H54" s="89"/>
      <c r="I54" s="89"/>
      <c r="J54" s="141"/>
    </row>
    <row r="55" spans="1:22">
      <c r="A55" s="16"/>
      <c r="B55" s="89"/>
      <c r="C55" s="89"/>
      <c r="D55" s="89"/>
      <c r="E55" s="89"/>
      <c r="F55" s="89"/>
      <c r="G55" s="89"/>
      <c r="H55" s="89"/>
      <c r="I55" s="89"/>
      <c r="J55" s="141"/>
    </row>
    <row r="56" spans="1:22">
      <c r="A56" s="17" t="s">
        <v>58</v>
      </c>
      <c r="B56" s="142"/>
      <c r="C56" s="142"/>
      <c r="D56" s="142"/>
      <c r="E56" s="142"/>
      <c r="F56" s="142"/>
      <c r="G56" s="143"/>
      <c r="H56" s="142"/>
      <c r="I56" s="142"/>
      <c r="J56" s="141"/>
    </row>
    <row r="57" spans="1:22">
      <c r="A57" s="17" t="s">
        <v>19</v>
      </c>
      <c r="B57" s="142"/>
      <c r="C57" s="142"/>
      <c r="D57" s="142"/>
      <c r="E57" s="142"/>
      <c r="F57" s="142"/>
      <c r="G57" s="143"/>
      <c r="H57" s="142"/>
      <c r="I57" s="142"/>
      <c r="J57" s="141"/>
    </row>
    <row r="58" spans="1:22">
      <c r="A58" s="8" t="s">
        <v>59</v>
      </c>
      <c r="B58" s="140">
        <v>408993</v>
      </c>
      <c r="C58" s="140">
        <v>41425.886059445394</v>
      </c>
      <c r="D58" s="140">
        <v>41425.886059445394</v>
      </c>
      <c r="E58" s="140">
        <v>316561.55741303961</v>
      </c>
      <c r="F58" s="140">
        <v>111363.6202014509</v>
      </c>
      <c r="G58" s="140">
        <v>27541.341944441323</v>
      </c>
      <c r="H58" s="88">
        <f t="shared" ref="H58:H72" si="6">G58+F58+E58+C58</f>
        <v>496892.4056183772</v>
      </c>
      <c r="I58" s="88">
        <f t="shared" ref="I58:I72" si="7">H58-B58</f>
        <v>87899.405618377205</v>
      </c>
      <c r="J58" s="141"/>
    </row>
    <row r="59" spans="1:22">
      <c r="A59" s="8" t="s">
        <v>49</v>
      </c>
      <c r="B59" s="140"/>
      <c r="C59" s="140"/>
      <c r="D59" s="140"/>
      <c r="E59" s="140"/>
      <c r="F59" s="140"/>
      <c r="G59" s="140"/>
      <c r="H59" s="88">
        <f t="shared" si="6"/>
        <v>0</v>
      </c>
      <c r="I59" s="88">
        <f t="shared" si="7"/>
        <v>0</v>
      </c>
      <c r="J59" s="141"/>
    </row>
    <row r="60" spans="1:22">
      <c r="A60" s="8" t="s">
        <v>60</v>
      </c>
      <c r="B60" s="140">
        <v>106630</v>
      </c>
      <c r="C60" s="140">
        <v>23291.554950545069</v>
      </c>
      <c r="D60" s="140">
        <v>23291.554950545069</v>
      </c>
      <c r="E60" s="140">
        <v>38682.723724473159</v>
      </c>
      <c r="F60" s="140">
        <v>37753.149594692943</v>
      </c>
      <c r="G60" s="140">
        <v>9409.6418587419012</v>
      </c>
      <c r="H60" s="88">
        <f t="shared" si="6"/>
        <v>109137.07012845308</v>
      </c>
      <c r="I60" s="88">
        <f t="shared" si="7"/>
        <v>2507.0701284530805</v>
      </c>
      <c r="J60" s="141"/>
    </row>
    <row r="61" spans="1:22">
      <c r="A61" s="8" t="s">
        <v>61</v>
      </c>
      <c r="B61" s="140">
        <v>174175</v>
      </c>
      <c r="C61" s="140">
        <v>14510.835363548926</v>
      </c>
      <c r="D61" s="140">
        <v>14510.835363548926</v>
      </c>
      <c r="E61" s="140">
        <v>73301.163491297193</v>
      </c>
      <c r="F61" s="140">
        <v>72715.176563265995</v>
      </c>
      <c r="G61" s="140">
        <v>18131.70008569942</v>
      </c>
      <c r="H61" s="88">
        <f t="shared" si="6"/>
        <v>178658.87550381152</v>
      </c>
      <c r="I61" s="88">
        <f t="shared" si="7"/>
        <v>4483.8755038115196</v>
      </c>
      <c r="J61" s="141"/>
    </row>
    <row r="62" spans="1:22">
      <c r="A62" s="8" t="s">
        <v>62</v>
      </c>
      <c r="B62" s="140">
        <v>128188</v>
      </c>
      <c r="C62" s="140">
        <v>3623.4957453514016</v>
      </c>
      <c r="D62" s="140">
        <v>3623.4957453514016</v>
      </c>
      <c r="E62" s="140">
        <v>204577.67019726924</v>
      </c>
      <c r="F62" s="140">
        <v>895.29404349196341</v>
      </c>
      <c r="G62" s="140">
        <v>0</v>
      </c>
      <c r="H62" s="88">
        <f t="shared" si="6"/>
        <v>209096.4599861126</v>
      </c>
      <c r="I62" s="88">
        <f t="shared" si="7"/>
        <v>80908.459986112604</v>
      </c>
      <c r="J62" s="141"/>
    </row>
    <row r="63" spans="1:22">
      <c r="A63" s="8" t="s">
        <v>63</v>
      </c>
      <c r="B63" s="140">
        <v>0</v>
      </c>
      <c r="C63" s="140">
        <v>0</v>
      </c>
      <c r="D63" s="140">
        <v>0</v>
      </c>
      <c r="E63" s="140">
        <v>0</v>
      </c>
      <c r="F63" s="140">
        <v>0</v>
      </c>
      <c r="G63" s="140">
        <v>0</v>
      </c>
      <c r="H63" s="88">
        <f t="shared" si="6"/>
        <v>0</v>
      </c>
      <c r="I63" s="88">
        <f t="shared" si="7"/>
        <v>0</v>
      </c>
      <c r="J63" s="141"/>
    </row>
    <row r="64" spans="1:22">
      <c r="A64" s="8" t="s">
        <v>64</v>
      </c>
      <c r="B64" s="140">
        <v>0</v>
      </c>
      <c r="C64" s="140">
        <v>0</v>
      </c>
      <c r="D64" s="140">
        <v>0</v>
      </c>
      <c r="E64" s="140">
        <v>0</v>
      </c>
      <c r="F64" s="140">
        <v>0</v>
      </c>
      <c r="G64" s="140">
        <v>0</v>
      </c>
      <c r="H64" s="88">
        <f t="shared" si="6"/>
        <v>0</v>
      </c>
      <c r="I64" s="88">
        <f t="shared" si="7"/>
        <v>0</v>
      </c>
      <c r="J64" s="141"/>
    </row>
    <row r="65" spans="1:10">
      <c r="A65" s="8" t="s">
        <v>32</v>
      </c>
      <c r="B65" s="140">
        <v>803</v>
      </c>
      <c r="C65" s="140">
        <v>803</v>
      </c>
      <c r="D65" s="140">
        <v>803</v>
      </c>
      <c r="E65" s="140">
        <v>0</v>
      </c>
      <c r="F65" s="140">
        <v>0</v>
      </c>
      <c r="G65" s="140">
        <v>0</v>
      </c>
      <c r="H65" s="88">
        <f t="shared" si="6"/>
        <v>803</v>
      </c>
      <c r="I65" s="88">
        <f t="shared" si="7"/>
        <v>0</v>
      </c>
      <c r="J65" s="141"/>
    </row>
    <row r="66" spans="1:10">
      <c r="A66" s="8" t="s">
        <v>55</v>
      </c>
      <c r="B66" s="140">
        <v>409796</v>
      </c>
      <c r="C66" s="140">
        <v>42228.886059445394</v>
      </c>
      <c r="D66" s="140">
        <v>42228.886059445394</v>
      </c>
      <c r="E66" s="140">
        <v>316561.55741303961</v>
      </c>
      <c r="F66" s="140">
        <v>111363.6202014509</v>
      </c>
      <c r="G66" s="140">
        <v>27541.341944441323</v>
      </c>
      <c r="H66" s="88">
        <f t="shared" si="6"/>
        <v>497695.4056183772</v>
      </c>
      <c r="I66" s="88">
        <f t="shared" si="7"/>
        <v>87899.405618377205</v>
      </c>
      <c r="J66" s="141"/>
    </row>
    <row r="67" spans="1:10">
      <c r="A67" s="17" t="s">
        <v>28</v>
      </c>
      <c r="B67" s="140"/>
      <c r="C67" s="140"/>
      <c r="D67" s="140"/>
      <c r="E67" s="140"/>
      <c r="F67" s="140"/>
      <c r="G67" s="140"/>
      <c r="H67" s="88"/>
      <c r="I67" s="88"/>
      <c r="J67" s="141"/>
    </row>
    <row r="68" spans="1:10">
      <c r="A68" s="8" t="s">
        <v>65</v>
      </c>
      <c r="B68" s="140">
        <v>57292</v>
      </c>
      <c r="C68" s="140">
        <v>57292</v>
      </c>
      <c r="D68" s="140">
        <v>6654.4840621854382</v>
      </c>
      <c r="E68" s="140">
        <v>0</v>
      </c>
      <c r="F68" s="140">
        <v>0</v>
      </c>
      <c r="G68" s="140">
        <v>0</v>
      </c>
      <c r="H68" s="88">
        <f t="shared" si="6"/>
        <v>57292</v>
      </c>
      <c r="I68" s="88">
        <f t="shared" si="7"/>
        <v>0</v>
      </c>
      <c r="J68" s="141"/>
    </row>
    <row r="69" spans="1:10">
      <c r="A69" s="8" t="s">
        <v>66</v>
      </c>
      <c r="B69" s="140">
        <v>32815</v>
      </c>
      <c r="C69" s="140">
        <v>32815</v>
      </c>
      <c r="D69" s="140">
        <v>3811.4727099876982</v>
      </c>
      <c r="E69" s="140">
        <v>0</v>
      </c>
      <c r="F69" s="140">
        <v>0</v>
      </c>
      <c r="G69" s="140">
        <v>0</v>
      </c>
      <c r="H69" s="88">
        <f t="shared" si="6"/>
        <v>32815</v>
      </c>
      <c r="I69" s="88">
        <f t="shared" si="7"/>
        <v>0</v>
      </c>
      <c r="J69" s="141"/>
    </row>
    <row r="70" spans="1:10">
      <c r="A70" s="3" t="s">
        <v>67</v>
      </c>
      <c r="B70" s="140">
        <v>3609</v>
      </c>
      <c r="C70" s="140">
        <v>3609</v>
      </c>
      <c r="D70" s="140">
        <v>470.30318871689906</v>
      </c>
      <c r="E70" s="140">
        <v>0</v>
      </c>
      <c r="F70" s="140">
        <v>0</v>
      </c>
      <c r="G70" s="140">
        <v>0</v>
      </c>
      <c r="H70" s="88">
        <f t="shared" si="6"/>
        <v>3609</v>
      </c>
      <c r="I70" s="88">
        <f t="shared" si="7"/>
        <v>0</v>
      </c>
      <c r="J70" s="141"/>
    </row>
    <row r="71" spans="1:10">
      <c r="A71" s="8" t="s">
        <v>46</v>
      </c>
      <c r="B71" s="140">
        <v>93716</v>
      </c>
      <c r="C71" s="140">
        <v>93716</v>
      </c>
      <c r="D71" s="140">
        <v>10936.259960890049</v>
      </c>
      <c r="E71" s="140">
        <v>0</v>
      </c>
      <c r="F71" s="140">
        <v>0</v>
      </c>
      <c r="G71" s="140">
        <v>0</v>
      </c>
      <c r="H71" s="88">
        <f t="shared" si="6"/>
        <v>93716</v>
      </c>
      <c r="I71" s="88">
        <f t="shared" si="7"/>
        <v>0</v>
      </c>
      <c r="J71" s="141"/>
    </row>
    <row r="72" spans="1:10">
      <c r="A72" s="8" t="s">
        <v>68</v>
      </c>
      <c r="B72" s="140">
        <v>503512</v>
      </c>
      <c r="C72" s="140">
        <v>135944.88605944539</v>
      </c>
      <c r="D72" s="140">
        <v>53165.146020335429</v>
      </c>
      <c r="E72" s="140">
        <v>316561.55741303961</v>
      </c>
      <c r="F72" s="140">
        <v>111363.6202014509</v>
      </c>
      <c r="G72" s="140">
        <v>27541.341944441323</v>
      </c>
      <c r="H72" s="88">
        <f t="shared" si="6"/>
        <v>591411.40561837726</v>
      </c>
      <c r="I72" s="88">
        <f t="shared" si="7"/>
        <v>87899.405618377263</v>
      </c>
      <c r="J72" s="141"/>
    </row>
    <row r="73" spans="1:10">
      <c r="A73" s="8"/>
      <c r="B73" s="89"/>
      <c r="C73" s="89"/>
      <c r="D73" s="89"/>
      <c r="E73" s="89"/>
      <c r="F73" s="89"/>
      <c r="G73" s="89"/>
      <c r="H73" s="89"/>
      <c r="I73" s="89"/>
      <c r="J73" s="141"/>
    </row>
    <row r="74" spans="1:10">
      <c r="A74" s="17" t="s">
        <v>69</v>
      </c>
      <c r="B74" s="89"/>
      <c r="C74" s="89"/>
      <c r="D74" s="89"/>
      <c r="E74" s="89"/>
      <c r="F74" s="89"/>
      <c r="G74" s="89"/>
      <c r="H74" s="89"/>
      <c r="I74" s="89"/>
      <c r="J74" s="141"/>
    </row>
    <row r="75" spans="1:10">
      <c r="A75" s="17" t="s">
        <v>19</v>
      </c>
      <c r="B75" s="91"/>
      <c r="C75" s="88"/>
      <c r="D75" s="88"/>
      <c r="E75" s="88"/>
      <c r="F75" s="88"/>
      <c r="G75" s="88"/>
      <c r="H75" s="88"/>
      <c r="I75" s="88"/>
      <c r="J75" s="141"/>
    </row>
    <row r="76" spans="1:10">
      <c r="A76" s="8" t="s">
        <v>70</v>
      </c>
      <c r="B76" s="140">
        <v>45860</v>
      </c>
      <c r="C76" s="140">
        <v>11007</v>
      </c>
      <c r="D76" s="140">
        <v>11007</v>
      </c>
      <c r="E76" s="140">
        <v>38101.516796305594</v>
      </c>
      <c r="F76" s="140">
        <v>227.29197379287399</v>
      </c>
      <c r="G76" s="140">
        <v>0</v>
      </c>
      <c r="H76" s="88">
        <f t="shared" ref="H76:H92" si="8">G76+F76+E76+C76</f>
        <v>49335.808770098469</v>
      </c>
      <c r="I76" s="88">
        <f t="shared" ref="I76:I92" si="9">H76-B76</f>
        <v>3475.8087700984688</v>
      </c>
      <c r="J76" s="141"/>
    </row>
    <row r="77" spans="1:10">
      <c r="A77" s="8" t="s">
        <v>49</v>
      </c>
      <c r="B77" s="140"/>
      <c r="C77" s="140"/>
      <c r="D77" s="140"/>
      <c r="E77" s="140"/>
      <c r="F77" s="140"/>
      <c r="G77" s="140"/>
      <c r="H77" s="88">
        <f t="shared" si="8"/>
        <v>0</v>
      </c>
      <c r="I77" s="88">
        <f t="shared" si="9"/>
        <v>0</v>
      </c>
      <c r="J77" s="141"/>
    </row>
    <row r="78" spans="1:10">
      <c r="A78" s="8" t="s">
        <v>60</v>
      </c>
      <c r="B78" s="140">
        <v>13519</v>
      </c>
      <c r="C78" s="140">
        <v>11007</v>
      </c>
      <c r="D78" s="140">
        <v>11007</v>
      </c>
      <c r="E78" s="140">
        <v>3368.3463518013932</v>
      </c>
      <c r="F78" s="140">
        <v>88.220405691795349</v>
      </c>
      <c r="G78" s="140">
        <v>0</v>
      </c>
      <c r="H78" s="88">
        <f t="shared" si="8"/>
        <v>14463.566757493189</v>
      </c>
      <c r="I78" s="88">
        <f t="shared" si="9"/>
        <v>944.56675749318856</v>
      </c>
      <c r="J78" s="141"/>
    </row>
    <row r="79" spans="1:10">
      <c r="A79" s="8" t="s">
        <v>71</v>
      </c>
      <c r="B79" s="140">
        <v>27565</v>
      </c>
      <c r="C79" s="140">
        <v>0</v>
      </c>
      <c r="D79" s="140">
        <v>0</v>
      </c>
      <c r="E79" s="140">
        <v>27939.4780315067</v>
      </c>
      <c r="F79" s="140">
        <v>139.07156810107864</v>
      </c>
      <c r="G79" s="140">
        <v>0</v>
      </c>
      <c r="H79" s="88">
        <f t="shared" si="8"/>
        <v>28078.549599607777</v>
      </c>
      <c r="I79" s="88">
        <f t="shared" si="9"/>
        <v>513.54959960777705</v>
      </c>
      <c r="J79" s="141"/>
    </row>
    <row r="80" spans="1:10">
      <c r="A80" s="8" t="s">
        <v>62</v>
      </c>
      <c r="B80" s="140">
        <v>4776</v>
      </c>
      <c r="C80" s="140">
        <v>0</v>
      </c>
      <c r="D80" s="140">
        <v>0</v>
      </c>
      <c r="E80" s="140">
        <v>6793.6924129975005</v>
      </c>
      <c r="F80" s="140">
        <v>0</v>
      </c>
      <c r="G80" s="140">
        <v>0</v>
      </c>
      <c r="H80" s="88">
        <f t="shared" si="8"/>
        <v>6793.6924129975005</v>
      </c>
      <c r="I80" s="88">
        <f t="shared" si="9"/>
        <v>2017.6924129975005</v>
      </c>
      <c r="J80" s="141"/>
    </row>
    <row r="81" spans="1:10" ht="30">
      <c r="A81" s="8" t="s">
        <v>72</v>
      </c>
      <c r="B81" s="140">
        <v>0</v>
      </c>
      <c r="C81" s="140">
        <v>0</v>
      </c>
      <c r="D81" s="140">
        <v>0</v>
      </c>
      <c r="E81" s="140">
        <v>0</v>
      </c>
      <c r="F81" s="140">
        <v>0</v>
      </c>
      <c r="G81" s="140">
        <v>0</v>
      </c>
      <c r="H81" s="88">
        <f t="shared" si="8"/>
        <v>0</v>
      </c>
      <c r="I81" s="88">
        <f t="shared" si="9"/>
        <v>0</v>
      </c>
      <c r="J81" s="141"/>
    </row>
    <row r="82" spans="1:10">
      <c r="A82" s="8" t="s">
        <v>73</v>
      </c>
      <c r="B82" s="140">
        <v>4595</v>
      </c>
      <c r="C82" s="140">
        <v>4595</v>
      </c>
      <c r="D82" s="140">
        <v>4595</v>
      </c>
      <c r="E82" s="140">
        <v>0</v>
      </c>
      <c r="F82" s="140">
        <v>0</v>
      </c>
      <c r="G82" s="140">
        <v>0</v>
      </c>
      <c r="H82" s="88">
        <f t="shared" si="8"/>
        <v>4595</v>
      </c>
      <c r="I82" s="88">
        <f t="shared" si="9"/>
        <v>0</v>
      </c>
      <c r="J82" s="141"/>
    </row>
    <row r="83" spans="1:10" ht="30">
      <c r="A83" s="8" t="s">
        <v>74</v>
      </c>
      <c r="B83" s="140">
        <v>1291</v>
      </c>
      <c r="C83" s="140">
        <v>0</v>
      </c>
      <c r="D83" s="140">
        <v>0</v>
      </c>
      <c r="E83" s="140">
        <v>1308.5385865653966</v>
      </c>
      <c r="F83" s="140">
        <v>6.5133827106291502</v>
      </c>
      <c r="G83" s="140">
        <v>0</v>
      </c>
      <c r="H83" s="88">
        <f t="shared" si="8"/>
        <v>1315.0519692760258</v>
      </c>
      <c r="I83" s="88">
        <f t="shared" si="9"/>
        <v>24.051969276025829</v>
      </c>
      <c r="J83" s="141"/>
    </row>
    <row r="84" spans="1:10">
      <c r="A84" s="8" t="s">
        <v>75</v>
      </c>
      <c r="B84" s="140">
        <v>0</v>
      </c>
      <c r="C84" s="140">
        <v>0</v>
      </c>
      <c r="D84" s="140">
        <v>0</v>
      </c>
      <c r="E84" s="140">
        <v>0</v>
      </c>
      <c r="F84" s="140">
        <v>0</v>
      </c>
      <c r="G84" s="140">
        <v>0</v>
      </c>
      <c r="H84" s="88">
        <f t="shared" si="8"/>
        <v>0</v>
      </c>
      <c r="I84" s="88">
        <f t="shared" si="9"/>
        <v>0</v>
      </c>
      <c r="J84" s="141"/>
    </row>
    <row r="85" spans="1:10">
      <c r="A85" s="8" t="s">
        <v>27</v>
      </c>
      <c r="B85" s="140">
        <v>51746</v>
      </c>
      <c r="C85" s="140">
        <v>15602</v>
      </c>
      <c r="D85" s="140">
        <v>15602</v>
      </c>
      <c r="E85" s="140">
        <v>39410.055382870989</v>
      </c>
      <c r="F85" s="140">
        <v>233.80535650350313</v>
      </c>
      <c r="G85" s="140">
        <v>0</v>
      </c>
      <c r="H85" s="88">
        <f t="shared" si="8"/>
        <v>55245.86073937449</v>
      </c>
      <c r="I85" s="88">
        <f t="shared" si="9"/>
        <v>3499.8607393744896</v>
      </c>
      <c r="J85" s="141"/>
    </row>
    <row r="86" spans="1:10">
      <c r="A86" s="17" t="s">
        <v>28</v>
      </c>
      <c r="B86" s="140"/>
      <c r="C86" s="140"/>
      <c r="D86" s="140"/>
      <c r="E86" s="140"/>
      <c r="F86" s="140"/>
      <c r="G86" s="140"/>
      <c r="H86" s="88"/>
      <c r="I86" s="88"/>
      <c r="J86" s="141"/>
    </row>
    <row r="87" spans="1:10">
      <c r="A87" s="8" t="s">
        <v>76</v>
      </c>
      <c r="B87" s="140">
        <v>27082</v>
      </c>
      <c r="C87" s="140">
        <v>27082</v>
      </c>
      <c r="D87" s="140">
        <v>3145.5829325578816</v>
      </c>
      <c r="E87" s="140">
        <v>0</v>
      </c>
      <c r="F87" s="140">
        <v>0</v>
      </c>
      <c r="G87" s="140">
        <v>0</v>
      </c>
      <c r="H87" s="88">
        <f t="shared" si="8"/>
        <v>27082</v>
      </c>
      <c r="I87" s="88">
        <f t="shared" si="9"/>
        <v>0</v>
      </c>
      <c r="J87" s="141"/>
    </row>
    <row r="88" spans="1:10">
      <c r="A88" s="8" t="s">
        <v>77</v>
      </c>
      <c r="B88" s="140">
        <v>40659</v>
      </c>
      <c r="C88" s="140">
        <v>40659</v>
      </c>
      <c r="D88" s="140">
        <v>26721.574376467957</v>
      </c>
      <c r="E88" s="140">
        <v>0</v>
      </c>
      <c r="F88" s="140">
        <v>0</v>
      </c>
      <c r="G88" s="140">
        <v>0</v>
      </c>
      <c r="H88" s="88">
        <f t="shared" si="8"/>
        <v>40659</v>
      </c>
      <c r="I88" s="88">
        <f t="shared" si="9"/>
        <v>0</v>
      </c>
      <c r="J88" s="141"/>
    </row>
    <row r="89" spans="1:10">
      <c r="A89" s="8" t="s">
        <v>78</v>
      </c>
      <c r="B89" s="140">
        <v>6676</v>
      </c>
      <c r="C89" s="140">
        <v>5781</v>
      </c>
      <c r="D89" s="140">
        <v>922.60923786475905</v>
      </c>
      <c r="E89" s="140">
        <v>907.15881872659156</v>
      </c>
      <c r="F89" s="140">
        <v>4.5154744585693951</v>
      </c>
      <c r="G89" s="140">
        <v>0</v>
      </c>
      <c r="H89" s="88">
        <f t="shared" si="8"/>
        <v>6692.6742931851613</v>
      </c>
      <c r="I89" s="88">
        <f t="shared" si="9"/>
        <v>16.674293185161332</v>
      </c>
      <c r="J89" s="141"/>
    </row>
    <row r="90" spans="1:10">
      <c r="A90" s="8" t="s">
        <v>32</v>
      </c>
      <c r="B90" s="140">
        <v>14026</v>
      </c>
      <c r="C90" s="140">
        <v>14026.290322580646</v>
      </c>
      <c r="D90" s="140">
        <v>2059.689570278555</v>
      </c>
      <c r="E90" s="140">
        <v>0</v>
      </c>
      <c r="F90" s="140">
        <v>0</v>
      </c>
      <c r="G90" s="140">
        <v>0</v>
      </c>
      <c r="H90" s="88">
        <f t="shared" si="8"/>
        <v>14026.290322580646</v>
      </c>
      <c r="I90" s="88">
        <f t="shared" si="9"/>
        <v>0.29032258064580674</v>
      </c>
      <c r="J90" s="141"/>
    </row>
    <row r="91" spans="1:10">
      <c r="A91" s="8" t="s">
        <v>33</v>
      </c>
      <c r="B91" s="140">
        <v>88443</v>
      </c>
      <c r="C91" s="140">
        <v>87548.290322580651</v>
      </c>
      <c r="D91" s="140">
        <v>32849.456117169153</v>
      </c>
      <c r="E91" s="140">
        <v>907.15881872659156</v>
      </c>
      <c r="F91" s="140">
        <v>4.5154744585693951</v>
      </c>
      <c r="G91" s="140">
        <v>0</v>
      </c>
      <c r="H91" s="88">
        <f t="shared" si="8"/>
        <v>88459.964615765814</v>
      </c>
      <c r="I91" s="88">
        <f t="shared" si="9"/>
        <v>16.964615765813505</v>
      </c>
      <c r="J91" s="141"/>
    </row>
    <row r="92" spans="1:10">
      <c r="A92" s="8" t="s">
        <v>68</v>
      </c>
      <c r="B92" s="140">
        <v>140189</v>
      </c>
      <c r="C92" s="140">
        <v>103150.29032258065</v>
      </c>
      <c r="D92" s="140">
        <v>48451.456117169153</v>
      </c>
      <c r="E92" s="140">
        <v>40317.214201597584</v>
      </c>
      <c r="F92" s="140">
        <v>238.32083096207253</v>
      </c>
      <c r="G92" s="140">
        <v>0</v>
      </c>
      <c r="H92" s="88">
        <f t="shared" si="8"/>
        <v>143705.82535514032</v>
      </c>
      <c r="I92" s="88">
        <f t="shared" si="9"/>
        <v>3516.8253551403177</v>
      </c>
      <c r="J92" s="141"/>
    </row>
    <row r="93" spans="1:10">
      <c r="A93" s="8"/>
      <c r="B93" s="91"/>
      <c r="C93" s="88"/>
      <c r="D93" s="88"/>
      <c r="E93" s="88"/>
      <c r="F93" s="88"/>
      <c r="G93" s="88"/>
      <c r="H93" s="88"/>
      <c r="I93" s="88"/>
      <c r="J93" s="141"/>
    </row>
    <row r="94" spans="1:10">
      <c r="A94" s="17" t="s">
        <v>79</v>
      </c>
      <c r="B94" s="89"/>
      <c r="C94" s="89"/>
      <c r="D94" s="89"/>
      <c r="E94" s="89"/>
      <c r="F94" s="89"/>
      <c r="G94" s="89"/>
      <c r="H94" s="89"/>
      <c r="I94" s="89"/>
      <c r="J94" s="141"/>
    </row>
    <row r="95" spans="1:10">
      <c r="A95" s="17" t="s">
        <v>19</v>
      </c>
      <c r="B95" s="89"/>
      <c r="C95" s="89"/>
      <c r="D95" s="89"/>
      <c r="E95" s="89"/>
      <c r="F95" s="89"/>
      <c r="G95" s="89"/>
      <c r="H95" s="89"/>
      <c r="I95" s="89"/>
      <c r="J95" s="141"/>
    </row>
    <row r="96" spans="1:10">
      <c r="A96" s="8" t="s">
        <v>80</v>
      </c>
      <c r="B96" s="140">
        <v>14081</v>
      </c>
      <c r="C96" s="140">
        <v>562.67901040025208</v>
      </c>
      <c r="D96" s="140">
        <v>562.67901040025208</v>
      </c>
      <c r="E96" s="140">
        <v>18402.978972196521</v>
      </c>
      <c r="F96" s="140">
        <v>459.28895197694885</v>
      </c>
      <c r="G96" s="140">
        <v>0</v>
      </c>
      <c r="H96" s="88">
        <f t="shared" ref="H96:H109" si="10">G96+F96+E96+C96</f>
        <v>19424.946934573723</v>
      </c>
      <c r="I96" s="88">
        <f t="shared" ref="I96:I109" si="11">H96-B96</f>
        <v>5343.9469345737234</v>
      </c>
      <c r="J96" s="141"/>
    </row>
    <row r="97" spans="1:10">
      <c r="A97" s="8" t="s">
        <v>49</v>
      </c>
      <c r="B97" s="140"/>
      <c r="C97" s="140"/>
      <c r="D97" s="140"/>
      <c r="E97" s="140"/>
      <c r="F97" s="140"/>
      <c r="G97" s="140"/>
      <c r="H97" s="88">
        <f t="shared" si="10"/>
        <v>0</v>
      </c>
      <c r="I97" s="88">
        <f t="shared" si="11"/>
        <v>0</v>
      </c>
      <c r="J97" s="141"/>
    </row>
    <row r="98" spans="1:10">
      <c r="A98" s="8" t="s">
        <v>81</v>
      </c>
      <c r="B98" s="140">
        <v>649</v>
      </c>
      <c r="C98" s="140">
        <v>539</v>
      </c>
      <c r="D98" s="140">
        <v>539</v>
      </c>
      <c r="E98" s="140">
        <v>147.49924311232215</v>
      </c>
      <c r="F98" s="140">
        <v>3.8631547078413564</v>
      </c>
      <c r="G98" s="140">
        <v>0</v>
      </c>
      <c r="H98" s="88">
        <f t="shared" si="10"/>
        <v>690.36239782016355</v>
      </c>
      <c r="I98" s="88">
        <f t="shared" si="11"/>
        <v>41.362397820163551</v>
      </c>
      <c r="J98" s="141"/>
    </row>
    <row r="99" spans="1:10">
      <c r="A99" s="8" t="s">
        <v>61</v>
      </c>
      <c r="B99" s="140">
        <v>12793</v>
      </c>
      <c r="C99" s="140">
        <v>0</v>
      </c>
      <c r="D99" s="140">
        <v>0</v>
      </c>
      <c r="E99" s="140">
        <v>17201.223915409733</v>
      </c>
      <c r="F99" s="140">
        <v>449.57518270875448</v>
      </c>
      <c r="G99" s="140">
        <v>0</v>
      </c>
      <c r="H99" s="88">
        <f t="shared" si="10"/>
        <v>17650.799098118488</v>
      </c>
      <c r="I99" s="88">
        <f t="shared" si="11"/>
        <v>4857.7990981184885</v>
      </c>
      <c r="J99" s="141"/>
    </row>
    <row r="100" spans="1:10">
      <c r="A100" s="8" t="s">
        <v>62</v>
      </c>
      <c r="B100" s="140">
        <v>639</v>
      </c>
      <c r="C100" s="140">
        <v>23.679010400252125</v>
      </c>
      <c r="D100" s="140">
        <v>23.679010400252125</v>
      </c>
      <c r="E100" s="140">
        <v>1054.2558136744656</v>
      </c>
      <c r="F100" s="140">
        <v>5.8506145603529784</v>
      </c>
      <c r="G100" s="140">
        <v>0</v>
      </c>
      <c r="H100" s="88">
        <f t="shared" si="10"/>
        <v>1083.7854386350707</v>
      </c>
      <c r="I100" s="88">
        <f t="shared" si="11"/>
        <v>444.7854386350707</v>
      </c>
      <c r="J100" s="141"/>
    </row>
    <row r="101" spans="1:10">
      <c r="A101" s="8" t="s">
        <v>82</v>
      </c>
      <c r="B101" s="140"/>
      <c r="C101" s="140"/>
      <c r="D101" s="140"/>
      <c r="E101" s="140"/>
      <c r="F101" s="140"/>
      <c r="G101" s="140"/>
      <c r="H101" s="88">
        <f t="shared" si="10"/>
        <v>0</v>
      </c>
      <c r="I101" s="88">
        <f t="shared" si="11"/>
        <v>0</v>
      </c>
      <c r="J101" s="141"/>
    </row>
    <row r="102" spans="1:10">
      <c r="A102" s="8" t="s">
        <v>67</v>
      </c>
      <c r="B102" s="140"/>
      <c r="C102" s="140"/>
      <c r="D102" s="140"/>
      <c r="E102" s="140"/>
      <c r="F102" s="140"/>
      <c r="G102" s="140"/>
      <c r="H102" s="88">
        <f t="shared" si="10"/>
        <v>0</v>
      </c>
      <c r="I102" s="88">
        <f t="shared" si="11"/>
        <v>0</v>
      </c>
      <c r="J102" s="141"/>
    </row>
    <row r="103" spans="1:10">
      <c r="A103" s="8" t="s">
        <v>55</v>
      </c>
      <c r="B103" s="140">
        <v>14081</v>
      </c>
      <c r="C103" s="140">
        <v>562.67901040025208</v>
      </c>
      <c r="D103" s="140">
        <v>562.67901040025208</v>
      </c>
      <c r="E103" s="140">
        <v>18402.978972196521</v>
      </c>
      <c r="F103" s="140">
        <v>459.28895197694885</v>
      </c>
      <c r="G103" s="140">
        <v>0</v>
      </c>
      <c r="H103" s="88">
        <f t="shared" si="10"/>
        <v>19424.946934573723</v>
      </c>
      <c r="I103" s="88">
        <f t="shared" si="11"/>
        <v>5343.9469345737234</v>
      </c>
      <c r="J103" s="141"/>
    </row>
    <row r="104" spans="1:10">
      <c r="A104" s="8" t="s">
        <v>83</v>
      </c>
      <c r="B104" s="140"/>
      <c r="C104" s="140"/>
      <c r="D104" s="140"/>
      <c r="E104" s="140"/>
      <c r="F104" s="140"/>
      <c r="G104" s="140"/>
      <c r="H104" s="88">
        <f t="shared" si="10"/>
        <v>0</v>
      </c>
      <c r="I104" s="88">
        <f t="shared" si="11"/>
        <v>0</v>
      </c>
      <c r="J104" s="141"/>
    </row>
    <row r="105" spans="1:10">
      <c r="A105" s="17" t="s">
        <v>28</v>
      </c>
      <c r="B105" s="140"/>
      <c r="C105" s="140"/>
      <c r="D105" s="140"/>
      <c r="E105" s="140"/>
      <c r="F105" s="140"/>
      <c r="G105" s="140"/>
      <c r="H105" s="88"/>
      <c r="I105" s="88"/>
      <c r="J105" s="141"/>
    </row>
    <row r="106" spans="1:10">
      <c r="A106" s="8" t="s">
        <v>84</v>
      </c>
      <c r="B106" s="72"/>
      <c r="C106" s="72"/>
      <c r="D106" s="72"/>
      <c r="E106" s="72"/>
      <c r="F106" s="72"/>
      <c r="G106" s="72"/>
      <c r="H106" s="88">
        <f t="shared" si="10"/>
        <v>0</v>
      </c>
      <c r="I106" s="88">
        <f t="shared" si="11"/>
        <v>0</v>
      </c>
      <c r="J106" s="141"/>
    </row>
    <row r="107" spans="1:10">
      <c r="A107" s="8" t="s">
        <v>54</v>
      </c>
      <c r="B107" s="72"/>
      <c r="C107" s="72"/>
      <c r="D107" s="72"/>
      <c r="E107" s="72"/>
      <c r="F107" s="72"/>
      <c r="G107" s="72"/>
      <c r="H107" s="88">
        <f t="shared" si="10"/>
        <v>0</v>
      </c>
      <c r="I107" s="88">
        <f t="shared" si="11"/>
        <v>0</v>
      </c>
      <c r="J107" s="141"/>
    </row>
    <row r="108" spans="1:10">
      <c r="A108" s="8" t="s">
        <v>46</v>
      </c>
      <c r="B108" s="140"/>
      <c r="C108" s="140"/>
      <c r="D108" s="140"/>
      <c r="E108" s="140"/>
      <c r="F108" s="140"/>
      <c r="G108" s="140"/>
      <c r="H108" s="88">
        <f t="shared" si="10"/>
        <v>0</v>
      </c>
      <c r="I108" s="88">
        <f t="shared" si="11"/>
        <v>0</v>
      </c>
      <c r="J108" s="141"/>
    </row>
    <row r="109" spans="1:10">
      <c r="A109" s="3" t="s">
        <v>34</v>
      </c>
      <c r="B109" s="140">
        <v>14081</v>
      </c>
      <c r="C109" s="140">
        <v>562.67901040025208</v>
      </c>
      <c r="D109" s="140">
        <v>562.67901040025208</v>
      </c>
      <c r="E109" s="140">
        <v>18402.978972196521</v>
      </c>
      <c r="F109" s="140">
        <v>459.28895197694885</v>
      </c>
      <c r="G109" s="140">
        <v>0</v>
      </c>
      <c r="H109" s="88">
        <f t="shared" si="10"/>
        <v>19424.946934573723</v>
      </c>
      <c r="I109" s="88">
        <f t="shared" si="11"/>
        <v>5343.9469345737234</v>
      </c>
      <c r="J109" s="141"/>
    </row>
    <row r="110" spans="1:10">
      <c r="A110" s="8"/>
      <c r="B110" s="89"/>
      <c r="C110" s="89"/>
      <c r="D110" s="89"/>
      <c r="E110" s="89"/>
      <c r="F110" s="89"/>
      <c r="G110" s="89"/>
      <c r="H110" s="89"/>
      <c r="I110" s="89"/>
      <c r="J110" s="141"/>
    </row>
    <row r="111" spans="1:10">
      <c r="A111" s="17" t="s">
        <v>85</v>
      </c>
      <c r="B111" s="89"/>
      <c r="C111" s="89"/>
      <c r="D111" s="89"/>
      <c r="E111" s="89"/>
      <c r="F111" s="89"/>
      <c r="G111" s="89"/>
      <c r="H111" s="89"/>
      <c r="I111" s="89"/>
      <c r="J111" s="141"/>
    </row>
    <row r="112" spans="1:10">
      <c r="A112" s="17" t="s">
        <v>28</v>
      </c>
      <c r="B112" s="89"/>
      <c r="C112" s="89"/>
      <c r="D112" s="89"/>
      <c r="E112" s="89"/>
      <c r="F112" s="89"/>
      <c r="G112" s="89"/>
      <c r="H112" s="89"/>
      <c r="I112" s="89"/>
      <c r="J112" s="141"/>
    </row>
    <row r="113" spans="1:10" ht="30">
      <c r="A113" s="8" t="s">
        <v>86</v>
      </c>
      <c r="B113" s="140">
        <v>18614</v>
      </c>
      <c r="C113" s="140">
        <v>18614</v>
      </c>
      <c r="D113" s="140">
        <v>18614</v>
      </c>
      <c r="E113" s="140">
        <v>0</v>
      </c>
      <c r="F113" s="140">
        <v>0</v>
      </c>
      <c r="G113" s="140">
        <v>0</v>
      </c>
      <c r="H113" s="88">
        <f t="shared" ref="H113:H119" si="12">G113+F113+E113+C113</f>
        <v>18614</v>
      </c>
      <c r="I113" s="88">
        <f t="shared" ref="I113:I119" si="13">H113-B113</f>
        <v>0</v>
      </c>
      <c r="J113" s="141"/>
    </row>
    <row r="114" spans="1:10">
      <c r="A114" s="8" t="s">
        <v>87</v>
      </c>
      <c r="B114" s="140">
        <v>8589</v>
      </c>
      <c r="C114" s="140">
        <v>8589</v>
      </c>
      <c r="D114" s="140">
        <v>8589</v>
      </c>
      <c r="E114" s="140">
        <v>0</v>
      </c>
      <c r="F114" s="140">
        <v>0</v>
      </c>
      <c r="G114" s="140">
        <v>0</v>
      </c>
      <c r="H114" s="88">
        <f t="shared" si="12"/>
        <v>8589</v>
      </c>
      <c r="I114" s="88">
        <f t="shared" si="13"/>
        <v>0</v>
      </c>
      <c r="J114" s="141"/>
    </row>
    <row r="115" spans="1:10">
      <c r="A115" s="8" t="s">
        <v>88</v>
      </c>
      <c r="B115" s="140"/>
      <c r="C115" s="140"/>
      <c r="D115" s="140"/>
      <c r="E115" s="140"/>
      <c r="F115" s="140"/>
      <c r="G115" s="140"/>
      <c r="H115" s="88">
        <f t="shared" si="12"/>
        <v>0</v>
      </c>
      <c r="I115" s="88">
        <f t="shared" si="13"/>
        <v>0</v>
      </c>
      <c r="J115" s="141"/>
    </row>
    <row r="116" spans="1:10">
      <c r="A116" s="8" t="s">
        <v>89</v>
      </c>
      <c r="B116" s="140"/>
      <c r="C116" s="140"/>
      <c r="D116" s="140"/>
      <c r="E116" s="140"/>
      <c r="F116" s="140"/>
      <c r="G116" s="140"/>
      <c r="H116" s="88">
        <f t="shared" si="12"/>
        <v>0</v>
      </c>
      <c r="I116" s="88">
        <f t="shared" si="13"/>
        <v>0</v>
      </c>
      <c r="J116" s="141"/>
    </row>
    <row r="117" spans="1:10">
      <c r="A117" s="8" t="s">
        <v>46</v>
      </c>
      <c r="B117" s="140">
        <v>18614</v>
      </c>
      <c r="C117" s="140">
        <v>18614</v>
      </c>
      <c r="D117" s="140">
        <v>18614</v>
      </c>
      <c r="E117" s="140">
        <v>0</v>
      </c>
      <c r="F117" s="140">
        <v>0</v>
      </c>
      <c r="G117" s="140">
        <v>0</v>
      </c>
      <c r="H117" s="88">
        <f t="shared" si="12"/>
        <v>18614</v>
      </c>
      <c r="I117" s="88">
        <f t="shared" si="13"/>
        <v>0</v>
      </c>
      <c r="J117" s="141"/>
    </row>
    <row r="118" spans="1:10">
      <c r="A118" s="8" t="s">
        <v>68</v>
      </c>
      <c r="B118" s="140">
        <v>18614</v>
      </c>
      <c r="C118" s="140">
        <v>18614</v>
      </c>
      <c r="D118" s="140">
        <v>18614</v>
      </c>
      <c r="E118" s="140">
        <v>0</v>
      </c>
      <c r="F118" s="140">
        <v>0</v>
      </c>
      <c r="G118" s="140">
        <v>0</v>
      </c>
      <c r="H118" s="88">
        <f t="shared" si="12"/>
        <v>18614</v>
      </c>
      <c r="I118" s="88">
        <f t="shared" si="13"/>
        <v>0</v>
      </c>
      <c r="J118" s="141"/>
    </row>
    <row r="119" spans="1:10">
      <c r="A119" s="8" t="s">
        <v>90</v>
      </c>
      <c r="B119" s="140"/>
      <c r="C119" s="140"/>
      <c r="D119" s="140"/>
      <c r="E119" s="140"/>
      <c r="F119" s="140"/>
      <c r="G119" s="140"/>
      <c r="H119" s="88">
        <f t="shared" si="12"/>
        <v>0</v>
      </c>
      <c r="I119" s="88">
        <f t="shared" si="13"/>
        <v>0</v>
      </c>
      <c r="J119" s="141"/>
    </row>
    <row r="120" spans="1:10">
      <c r="A120" s="8"/>
      <c r="B120" s="91"/>
      <c r="C120" s="91"/>
      <c r="D120" s="91"/>
      <c r="E120" s="91"/>
      <c r="F120" s="91"/>
      <c r="G120" s="91"/>
      <c r="H120" s="88"/>
      <c r="I120" s="88"/>
      <c r="J120" s="141"/>
    </row>
    <row r="121" spans="1:10">
      <c r="A121" s="17" t="s">
        <v>91</v>
      </c>
      <c r="B121" s="91"/>
      <c r="C121" s="91"/>
      <c r="D121" s="91"/>
      <c r="E121" s="91"/>
      <c r="F121" s="91"/>
      <c r="G121" s="91"/>
      <c r="H121" s="88"/>
      <c r="I121" s="88"/>
      <c r="J121" s="141"/>
    </row>
    <row r="122" spans="1:10">
      <c r="A122" s="23" t="s">
        <v>19</v>
      </c>
      <c r="B122" s="91"/>
      <c r="C122" s="91"/>
      <c r="D122" s="91"/>
      <c r="E122" s="91"/>
      <c r="F122" s="91"/>
      <c r="G122" s="91"/>
      <c r="H122" s="88"/>
      <c r="I122" s="88"/>
      <c r="J122" s="141"/>
    </row>
    <row r="123" spans="1:10" ht="30">
      <c r="A123" s="8" t="s">
        <v>92</v>
      </c>
      <c r="B123" s="72">
        <v>10918</v>
      </c>
      <c r="C123" s="140">
        <v>10918</v>
      </c>
      <c r="D123" s="140">
        <v>1558.9157253103676</v>
      </c>
      <c r="E123" s="140">
        <v>0</v>
      </c>
      <c r="F123" s="140">
        <v>0</v>
      </c>
      <c r="G123" s="140">
        <v>0</v>
      </c>
      <c r="H123" s="88">
        <f t="shared" ref="H123:H130" si="14">G123+F123+E123+C123</f>
        <v>10918</v>
      </c>
      <c r="I123" s="88">
        <f t="shared" ref="I123:I130" si="15">H123-B123</f>
        <v>0</v>
      </c>
      <c r="J123" s="141"/>
    </row>
    <row r="124" spans="1:10">
      <c r="A124" s="8" t="s">
        <v>93</v>
      </c>
      <c r="B124" s="72">
        <v>10918</v>
      </c>
      <c r="C124" s="140">
        <v>10918</v>
      </c>
      <c r="D124" s="140">
        <v>1558.9157253103676</v>
      </c>
      <c r="E124" s="140">
        <v>0</v>
      </c>
      <c r="F124" s="140">
        <v>0</v>
      </c>
      <c r="G124" s="140">
        <v>0</v>
      </c>
      <c r="H124" s="88">
        <f t="shared" si="14"/>
        <v>10918</v>
      </c>
      <c r="I124" s="88">
        <f t="shared" si="15"/>
        <v>0</v>
      </c>
      <c r="J124" s="141"/>
    </row>
    <row r="125" spans="1:10">
      <c r="A125" s="8" t="s">
        <v>94</v>
      </c>
      <c r="B125" s="72">
        <v>1651</v>
      </c>
      <c r="C125" s="140">
        <v>1651</v>
      </c>
      <c r="D125" s="140">
        <v>1651</v>
      </c>
      <c r="E125" s="140">
        <v>0</v>
      </c>
      <c r="F125" s="140">
        <v>0</v>
      </c>
      <c r="G125" s="140">
        <v>0</v>
      </c>
      <c r="H125" s="88">
        <f t="shared" si="14"/>
        <v>1651</v>
      </c>
      <c r="I125" s="88">
        <f t="shared" si="15"/>
        <v>0</v>
      </c>
      <c r="J125" s="141"/>
    </row>
    <row r="126" spans="1:10">
      <c r="A126" s="8" t="s">
        <v>55</v>
      </c>
      <c r="B126" s="72">
        <v>12569</v>
      </c>
      <c r="C126" s="140">
        <v>12569</v>
      </c>
      <c r="D126" s="140">
        <v>3209.9157253103676</v>
      </c>
      <c r="E126" s="140">
        <v>0</v>
      </c>
      <c r="F126" s="140">
        <v>0</v>
      </c>
      <c r="G126" s="140">
        <v>0</v>
      </c>
      <c r="H126" s="88">
        <f t="shared" si="14"/>
        <v>12569</v>
      </c>
      <c r="I126" s="88">
        <f t="shared" si="15"/>
        <v>0</v>
      </c>
      <c r="J126" s="141"/>
    </row>
    <row r="127" spans="1:10">
      <c r="A127" s="17" t="s">
        <v>28</v>
      </c>
      <c r="B127" s="72"/>
      <c r="C127" s="72"/>
      <c r="D127" s="72"/>
      <c r="E127" s="72"/>
      <c r="F127" s="72"/>
      <c r="G127" s="72"/>
      <c r="H127" s="88"/>
      <c r="I127" s="88"/>
      <c r="J127" s="87"/>
    </row>
    <row r="128" spans="1:10">
      <c r="A128" s="8" t="s">
        <v>65</v>
      </c>
      <c r="B128" s="72">
        <v>12192</v>
      </c>
      <c r="C128" s="140">
        <v>12192</v>
      </c>
      <c r="D128" s="140">
        <v>7266.3057264288109</v>
      </c>
      <c r="E128" s="140">
        <v>0</v>
      </c>
      <c r="F128" s="140">
        <v>0</v>
      </c>
      <c r="G128" s="140">
        <v>0</v>
      </c>
      <c r="H128" s="88">
        <f t="shared" si="14"/>
        <v>12192</v>
      </c>
      <c r="I128" s="88">
        <f t="shared" si="15"/>
        <v>0</v>
      </c>
      <c r="J128" s="141"/>
    </row>
    <row r="129" spans="1:20">
      <c r="A129" s="8" t="s">
        <v>95</v>
      </c>
      <c r="B129" s="72">
        <v>6913</v>
      </c>
      <c r="C129" s="140">
        <v>6913</v>
      </c>
      <c r="D129" s="140">
        <v>1701.8222793870927</v>
      </c>
      <c r="E129" s="140">
        <v>0</v>
      </c>
      <c r="F129" s="140">
        <v>0</v>
      </c>
      <c r="G129" s="140">
        <v>0</v>
      </c>
      <c r="H129" s="88">
        <f t="shared" si="14"/>
        <v>6913</v>
      </c>
      <c r="I129" s="88">
        <f t="shared" si="15"/>
        <v>0</v>
      </c>
      <c r="J129" s="141"/>
    </row>
    <row r="130" spans="1:20">
      <c r="A130" s="8" t="s">
        <v>67</v>
      </c>
      <c r="B130" s="72">
        <v>8147</v>
      </c>
      <c r="C130" s="140">
        <v>8147</v>
      </c>
      <c r="D130" s="140">
        <v>1246.7855385303665</v>
      </c>
      <c r="E130" s="140">
        <v>0</v>
      </c>
      <c r="F130" s="140">
        <v>0</v>
      </c>
      <c r="G130" s="140">
        <v>0</v>
      </c>
      <c r="H130" s="88">
        <f t="shared" si="14"/>
        <v>8147</v>
      </c>
      <c r="I130" s="88">
        <f t="shared" si="15"/>
        <v>0</v>
      </c>
      <c r="J130" s="91"/>
      <c r="K130" s="134"/>
    </row>
    <row r="131" spans="1:20">
      <c r="A131" s="8" t="s">
        <v>33</v>
      </c>
      <c r="B131" s="72">
        <f>B128+B129+B130</f>
        <v>27252</v>
      </c>
      <c r="C131" s="72">
        <f t="shared" ref="C131:I131" si="16">C128+C129+C130</f>
        <v>27252</v>
      </c>
      <c r="D131" s="72">
        <f t="shared" si="16"/>
        <v>10214.913544346269</v>
      </c>
      <c r="E131" s="72">
        <f t="shared" si="16"/>
        <v>0</v>
      </c>
      <c r="F131" s="72">
        <f t="shared" si="16"/>
        <v>0</v>
      </c>
      <c r="G131" s="72">
        <f t="shared" si="16"/>
        <v>0</v>
      </c>
      <c r="H131" s="72">
        <f t="shared" si="16"/>
        <v>27252</v>
      </c>
      <c r="I131" s="72">
        <f t="shared" si="16"/>
        <v>0</v>
      </c>
      <c r="J131" s="71">
        <f>SUM(J128:J130)</f>
        <v>0</v>
      </c>
      <c r="K131" s="7"/>
    </row>
    <row r="132" spans="1:20">
      <c r="A132" s="8" t="s">
        <v>68</v>
      </c>
      <c r="B132" s="72">
        <v>39821</v>
      </c>
      <c r="C132" s="140">
        <v>39821</v>
      </c>
      <c r="D132" s="140">
        <v>13424.829269656637</v>
      </c>
      <c r="E132" s="140">
        <v>0</v>
      </c>
      <c r="F132" s="140">
        <v>0</v>
      </c>
      <c r="G132" s="140">
        <v>0</v>
      </c>
      <c r="H132" s="88">
        <f>G132+F132+E132+C132</f>
        <v>39821</v>
      </c>
      <c r="I132" s="88">
        <f>H132-B132</f>
        <v>0</v>
      </c>
      <c r="J132" s="141"/>
      <c r="T132" s="134"/>
    </row>
    <row r="133" spans="1:20" ht="15.75" customHeight="1">
      <c r="A133" s="8"/>
      <c r="B133" s="72"/>
      <c r="C133" s="72"/>
      <c r="D133" s="72"/>
      <c r="E133" s="72"/>
      <c r="F133" s="72"/>
      <c r="G133" s="72"/>
      <c r="H133" s="88"/>
      <c r="I133" s="88"/>
      <c r="J133" s="141"/>
      <c r="T133" s="134"/>
    </row>
    <row r="134" spans="1:20" ht="15.75" customHeight="1">
      <c r="A134" s="8" t="s">
        <v>96</v>
      </c>
      <c r="B134" s="72">
        <v>1200992</v>
      </c>
      <c r="C134" s="140">
        <v>657182.04377260525</v>
      </c>
      <c r="D134" s="140">
        <v>227005.9603712901</v>
      </c>
      <c r="E134" s="140">
        <v>503260.18045648764</v>
      </c>
      <c r="F134" s="140">
        <v>116883.3418068568</v>
      </c>
      <c r="G134" s="140">
        <v>27541.341944441323</v>
      </c>
      <c r="H134" s="88">
        <f>G134+F134+E134+C134</f>
        <v>1304866.9079803911</v>
      </c>
      <c r="I134" s="88">
        <f>H134-B134</f>
        <v>103874.90798039106</v>
      </c>
      <c r="J134" s="141"/>
    </row>
    <row r="135" spans="1:20" ht="15.75" customHeight="1">
      <c r="A135" s="8"/>
      <c r="B135" s="72"/>
      <c r="C135" s="140"/>
      <c r="D135" s="140"/>
      <c r="E135" s="140"/>
      <c r="F135" s="140"/>
      <c r="G135" s="140"/>
      <c r="H135" s="88"/>
      <c r="I135" s="88"/>
      <c r="J135" s="141"/>
    </row>
    <row r="136" spans="1:20" ht="15" customHeight="1">
      <c r="A136" s="17" t="s">
        <v>97</v>
      </c>
      <c r="B136" s="72">
        <v>24469</v>
      </c>
      <c r="C136" s="140">
        <v>19803.956227394752</v>
      </c>
      <c r="D136" s="140">
        <v>12612.878563058159</v>
      </c>
      <c r="E136" s="140">
        <v>5129.9038276815645</v>
      </c>
      <c r="F136" s="140">
        <v>1183.1193754310414</v>
      </c>
      <c r="G136" s="140">
        <v>275.65805555867411</v>
      </c>
      <c r="H136" s="88">
        <f>G136+F136+E136+C136</f>
        <v>26392.637486066033</v>
      </c>
      <c r="I136" s="88">
        <f>H136-B136</f>
        <v>1923.6374860660326</v>
      </c>
      <c r="J136" s="141"/>
    </row>
    <row r="137" spans="1:20">
      <c r="A137" s="17"/>
      <c r="B137" s="72"/>
      <c r="C137" s="140"/>
      <c r="D137" s="140"/>
      <c r="E137" s="140"/>
      <c r="F137" s="140"/>
      <c r="G137" s="72"/>
      <c r="H137" s="88"/>
      <c r="I137" s="88"/>
      <c r="J137" s="141"/>
    </row>
    <row r="138" spans="1:20">
      <c r="A138" s="26" t="s">
        <v>98</v>
      </c>
      <c r="B138" s="100">
        <v>1225461</v>
      </c>
      <c r="C138" s="100">
        <v>671462.4508765582</v>
      </c>
      <c r="D138" s="100">
        <v>234095.2898109064</v>
      </c>
      <c r="E138" s="100">
        <v>508390.08428416919</v>
      </c>
      <c r="F138" s="100">
        <v>118066.46118228784</v>
      </c>
      <c r="G138" s="100">
        <v>27816.999999999996</v>
      </c>
      <c r="H138" s="101">
        <f>G138+F138+E138+C138</f>
        <v>1325735.9963430152</v>
      </c>
      <c r="I138" s="101">
        <f>H138-B138</f>
        <v>100274.99634301523</v>
      </c>
      <c r="J138" s="144"/>
    </row>
    <row r="139" spans="1:20">
      <c r="B139" s="71"/>
      <c r="C139" s="71"/>
      <c r="D139" s="71"/>
      <c r="E139" s="71"/>
      <c r="F139" s="71"/>
      <c r="G139" s="145"/>
      <c r="H139" s="71"/>
      <c r="I139" s="71"/>
      <c r="J139" s="87"/>
    </row>
    <row r="140" spans="1:20">
      <c r="A140" s="22" t="s">
        <v>99</v>
      </c>
      <c r="B140" s="71"/>
      <c r="C140" s="71"/>
      <c r="D140" s="71"/>
      <c r="E140" s="71"/>
      <c r="F140" s="71"/>
      <c r="G140" s="145"/>
      <c r="H140" s="71"/>
      <c r="I140" s="71"/>
      <c r="J140" s="72"/>
      <c r="K140" s="29"/>
      <c r="L140" s="29"/>
    </row>
    <row r="141" spans="1:20">
      <c r="A141" s="22">
        <v>1990</v>
      </c>
      <c r="B141" s="146">
        <v>1514857</v>
      </c>
      <c r="C141" s="87"/>
      <c r="D141" s="72"/>
      <c r="E141" s="72"/>
      <c r="F141" s="72"/>
      <c r="G141" s="72"/>
      <c r="H141" s="72"/>
      <c r="I141" s="72"/>
      <c r="J141" s="72"/>
      <c r="K141" s="29"/>
      <c r="L141" s="29"/>
    </row>
    <row r="142" spans="1:20">
      <c r="A142" s="22">
        <v>1991</v>
      </c>
      <c r="B142" s="146">
        <v>1624458</v>
      </c>
      <c r="C142" s="87"/>
      <c r="D142" s="72"/>
      <c r="E142" s="72"/>
      <c r="F142" s="72"/>
      <c r="G142" s="72"/>
      <c r="H142" s="147"/>
      <c r="I142" s="72"/>
      <c r="J142" s="72"/>
      <c r="K142" s="29"/>
      <c r="L142" s="29"/>
    </row>
    <row r="143" spans="1:20">
      <c r="A143" s="22">
        <v>1992</v>
      </c>
      <c r="B143" s="146">
        <v>1627077</v>
      </c>
      <c r="C143" s="87"/>
      <c r="D143" s="72"/>
      <c r="E143" s="72"/>
      <c r="F143" s="72"/>
      <c r="G143" s="72"/>
      <c r="H143" s="72"/>
      <c r="I143" s="72"/>
      <c r="J143" s="72"/>
      <c r="K143" s="29"/>
      <c r="L143" s="29"/>
    </row>
    <row r="144" spans="1:20">
      <c r="A144" s="22">
        <v>1993</v>
      </c>
      <c r="B144" s="146">
        <v>1634131</v>
      </c>
      <c r="C144" s="87"/>
      <c r="D144" s="72"/>
      <c r="E144" s="72"/>
      <c r="F144" s="72"/>
      <c r="G144" s="72"/>
      <c r="H144" s="72"/>
      <c r="I144" s="72"/>
      <c r="J144" s="72"/>
      <c r="K144" s="29"/>
      <c r="L144" s="29"/>
    </row>
    <row r="145" spans="1:12">
      <c r="A145" s="22">
        <v>1994</v>
      </c>
      <c r="B145" s="146">
        <v>1744433</v>
      </c>
      <c r="C145" s="87"/>
      <c r="D145" s="72"/>
      <c r="E145" s="147"/>
      <c r="F145" s="72"/>
      <c r="G145" s="143"/>
      <c r="H145" s="72"/>
      <c r="I145" s="72"/>
      <c r="J145" s="72"/>
      <c r="K145" s="29"/>
      <c r="L145" s="29"/>
    </row>
    <row r="146" spans="1:12">
      <c r="A146" s="22">
        <v>1995</v>
      </c>
      <c r="B146" s="146">
        <v>1883562</v>
      </c>
      <c r="C146" s="87"/>
      <c r="D146" s="72"/>
      <c r="E146" s="148"/>
      <c r="F146" s="148"/>
      <c r="G146" s="72"/>
      <c r="H146" s="148"/>
      <c r="I146" s="148"/>
      <c r="J146" s="72"/>
      <c r="K146" s="29"/>
      <c r="L146" s="29"/>
    </row>
    <row r="147" spans="1:12">
      <c r="A147" s="22">
        <v>1996</v>
      </c>
      <c r="B147" s="146">
        <v>1932025</v>
      </c>
      <c r="C147" s="87"/>
      <c r="D147" s="72"/>
      <c r="E147" s="149"/>
      <c r="F147" s="149"/>
      <c r="G147" s="72"/>
      <c r="H147" s="148"/>
      <c r="I147" s="148"/>
      <c r="J147" s="72"/>
      <c r="K147" s="29"/>
      <c r="L147" s="29"/>
    </row>
    <row r="148" spans="1:12" ht="12.75" customHeight="1">
      <c r="A148" s="22">
        <v>1997</v>
      </c>
      <c r="B148" s="146">
        <v>2019261</v>
      </c>
      <c r="C148" s="87"/>
      <c r="D148" s="72"/>
      <c r="E148" s="149"/>
      <c r="F148" s="149"/>
      <c r="G148" s="149"/>
      <c r="H148" s="149"/>
      <c r="I148" s="149"/>
      <c r="J148" s="149"/>
      <c r="K148" s="34"/>
      <c r="L148" s="34"/>
    </row>
    <row r="149" spans="1:12">
      <c r="A149" s="3">
        <v>1998</v>
      </c>
      <c r="B149" s="146">
        <v>2121037</v>
      </c>
      <c r="C149" s="87"/>
      <c r="D149" s="72"/>
      <c r="E149" s="150"/>
      <c r="F149" s="150"/>
      <c r="G149" s="72"/>
      <c r="H149" s="150"/>
      <c r="I149" s="150"/>
      <c r="J149" s="72"/>
      <c r="K149" s="29"/>
      <c r="L149" s="29"/>
    </row>
    <row r="150" spans="1:12" ht="13.5" customHeight="1">
      <c r="A150" s="22">
        <v>1999</v>
      </c>
      <c r="B150" s="146">
        <v>2237854</v>
      </c>
      <c r="C150" s="87"/>
      <c r="D150" s="150"/>
      <c r="E150" s="150"/>
      <c r="F150" s="151"/>
      <c r="G150" s="72"/>
      <c r="H150" s="150"/>
      <c r="I150" s="151"/>
      <c r="J150" s="72"/>
      <c r="K150" s="29"/>
      <c r="L150" s="29"/>
    </row>
    <row r="151" spans="1:12" ht="12.75" customHeight="1">
      <c r="A151" s="3">
        <v>2000</v>
      </c>
      <c r="B151" s="146">
        <v>2380358</v>
      </c>
      <c r="C151" s="87"/>
      <c r="D151" s="150"/>
      <c r="E151" s="150"/>
      <c r="F151" s="151"/>
      <c r="G151" s="72"/>
      <c r="H151" s="150"/>
      <c r="I151" s="151"/>
      <c r="J151" s="72"/>
      <c r="K151" s="29"/>
      <c r="L151" s="29"/>
    </row>
    <row r="152" spans="1:12">
      <c r="A152" s="22">
        <v>2001</v>
      </c>
      <c r="B152" s="146">
        <v>2478130</v>
      </c>
      <c r="C152" s="87"/>
      <c r="D152" s="150"/>
      <c r="E152" s="150"/>
      <c r="F152" s="151"/>
      <c r="G152" s="72"/>
      <c r="H152" s="150"/>
      <c r="I152" s="151"/>
      <c r="J152" s="72"/>
      <c r="K152" s="29"/>
      <c r="L152" s="29"/>
    </row>
    <row r="153" spans="1:12">
      <c r="A153" s="22">
        <v>2002</v>
      </c>
      <c r="B153" s="146">
        <v>2569876</v>
      </c>
      <c r="C153" s="87"/>
      <c r="D153" s="150"/>
      <c r="E153" s="150"/>
      <c r="F153" s="150"/>
      <c r="G153" s="72"/>
      <c r="H153" s="150"/>
      <c r="I153" s="150"/>
      <c r="J153" s="72"/>
      <c r="K153" s="29"/>
      <c r="L153" s="29"/>
    </row>
    <row r="154" spans="1:12">
      <c r="A154" s="22">
        <v>2003</v>
      </c>
      <c r="B154" s="146">
        <v>2677446</v>
      </c>
      <c r="C154" s="87"/>
      <c r="D154" s="150"/>
      <c r="E154" s="72"/>
      <c r="F154" s="72"/>
      <c r="G154" s="72"/>
      <c r="H154" s="72"/>
      <c r="I154" s="72"/>
      <c r="J154" s="72"/>
      <c r="K154" s="29"/>
      <c r="L154" s="29"/>
    </row>
    <row r="155" spans="1:12">
      <c r="A155" s="22">
        <v>2004</v>
      </c>
      <c r="B155" s="146">
        <v>2805115</v>
      </c>
      <c r="C155" s="87"/>
      <c r="D155" s="72"/>
      <c r="E155" s="72"/>
      <c r="F155" s="72"/>
      <c r="G155" s="72"/>
      <c r="H155" s="72"/>
      <c r="I155" s="72"/>
      <c r="J155" s="72"/>
      <c r="K155" s="29"/>
      <c r="L155" s="29"/>
    </row>
    <row r="156" spans="1:12">
      <c r="A156" s="22">
        <v>2005</v>
      </c>
      <c r="B156" s="146">
        <v>2907352</v>
      </c>
      <c r="C156" s="87"/>
      <c r="D156" s="143"/>
      <c r="E156" s="143"/>
      <c r="F156" s="143"/>
      <c r="G156" s="143"/>
      <c r="H156" s="143"/>
      <c r="I156" s="143"/>
      <c r="J156" s="72"/>
      <c r="K156" s="29"/>
      <c r="L156" s="29"/>
    </row>
    <row r="157" spans="1:12">
      <c r="A157" s="22">
        <v>2006</v>
      </c>
      <c r="B157" s="146">
        <v>3099081</v>
      </c>
      <c r="C157" s="87"/>
      <c r="D157" s="143"/>
      <c r="E157" s="143"/>
      <c r="F157" s="143"/>
      <c r="G157" s="148"/>
      <c r="H157" s="148"/>
      <c r="I157" s="148"/>
      <c r="J157" s="148"/>
      <c r="K157" s="34"/>
      <c r="L157" s="34"/>
    </row>
    <row r="158" spans="1:12">
      <c r="A158" s="22">
        <v>2007</v>
      </c>
      <c r="B158" s="146">
        <v>3297053</v>
      </c>
      <c r="C158" s="87"/>
      <c r="D158" s="143"/>
      <c r="E158" s="143"/>
      <c r="F158" s="152"/>
      <c r="G158" s="148"/>
      <c r="H158" s="148"/>
      <c r="I158" s="148"/>
      <c r="J158" s="148"/>
      <c r="K158" s="34"/>
      <c r="L158" s="34"/>
    </row>
    <row r="159" spans="1:12">
      <c r="A159" s="22">
        <v>2008</v>
      </c>
      <c r="B159" s="146">
        <v>3387599</v>
      </c>
      <c r="C159" s="87"/>
      <c r="D159" s="143"/>
      <c r="E159" s="143"/>
      <c r="F159" s="143"/>
      <c r="G159" s="149"/>
      <c r="H159" s="149"/>
      <c r="I159" s="149"/>
      <c r="J159" s="149"/>
      <c r="K159" s="34"/>
      <c r="L159" s="34"/>
    </row>
    <row r="160" spans="1:12">
      <c r="A160" s="22">
        <v>2009</v>
      </c>
      <c r="B160" s="146">
        <v>3288509</v>
      </c>
      <c r="C160" s="87"/>
      <c r="D160" s="143"/>
      <c r="E160" s="143"/>
      <c r="F160" s="150"/>
      <c r="G160" s="72"/>
      <c r="H160" s="72"/>
      <c r="I160" s="72"/>
      <c r="J160" s="72"/>
      <c r="K160" s="29"/>
      <c r="L160" s="29"/>
    </row>
    <row r="161" spans="1:12">
      <c r="A161" s="22">
        <v>2010</v>
      </c>
      <c r="B161" s="146">
        <v>3519994</v>
      </c>
      <c r="C161" s="87"/>
      <c r="D161" s="143"/>
      <c r="E161" s="143"/>
      <c r="F161" s="150"/>
      <c r="G161" s="72"/>
      <c r="H161" s="72"/>
      <c r="I161" s="72"/>
      <c r="J161" s="72"/>
      <c r="K161" s="29"/>
      <c r="L161" s="29"/>
    </row>
    <row r="162" spans="1:12">
      <c r="A162" s="22">
        <v>2011</v>
      </c>
      <c r="B162" s="146">
        <v>3656577</v>
      </c>
      <c r="C162" s="153" t="s">
        <v>103</v>
      </c>
      <c r="D162" s="143"/>
      <c r="E162" s="143"/>
      <c r="F162" s="150"/>
      <c r="G162" s="72"/>
      <c r="H162" s="72"/>
      <c r="I162" s="72"/>
      <c r="J162" s="72"/>
      <c r="K162" s="29"/>
      <c r="L162" s="29"/>
    </row>
    <row r="163" spans="1:12">
      <c r="A163" s="22">
        <v>2012</v>
      </c>
      <c r="B163" s="146">
        <v>3684800</v>
      </c>
      <c r="C163" s="87"/>
      <c r="D163" s="143"/>
      <c r="E163" s="143"/>
      <c r="F163" s="150"/>
      <c r="G163" s="72"/>
      <c r="H163" s="72"/>
      <c r="I163" s="72"/>
      <c r="J163" s="72"/>
      <c r="K163" s="29"/>
      <c r="L163" s="29"/>
    </row>
    <row r="164" spans="1:12">
      <c r="A164" s="22">
        <v>2013</v>
      </c>
      <c r="B164" s="146">
        <v>3769909</v>
      </c>
      <c r="C164" s="87"/>
      <c r="D164" s="72"/>
      <c r="E164" s="72"/>
      <c r="F164" s="72"/>
      <c r="G164" s="72"/>
      <c r="H164" s="72"/>
      <c r="I164" s="72"/>
      <c r="J164" s="72"/>
      <c r="K164" s="29"/>
      <c r="L164" s="29"/>
    </row>
    <row r="165" spans="1:12">
      <c r="A165" s="22">
        <v>2014</v>
      </c>
      <c r="B165" s="146">
        <v>3918199</v>
      </c>
      <c r="C165" s="87"/>
      <c r="D165" s="72"/>
      <c r="E165" s="72"/>
      <c r="F165" s="72"/>
      <c r="G165" s="72"/>
      <c r="H165" s="72"/>
      <c r="I165" s="72"/>
      <c r="J165" s="72"/>
      <c r="K165" s="29"/>
      <c r="L165" s="29"/>
    </row>
    <row r="166" spans="1:12">
      <c r="A166" s="22">
        <v>2015</v>
      </c>
      <c r="B166" s="72">
        <v>4181103</v>
      </c>
      <c r="C166" s="87"/>
      <c r="D166" s="72"/>
      <c r="E166" s="72"/>
      <c r="F166" s="72"/>
      <c r="G166" s="72"/>
      <c r="H166" s="72"/>
      <c r="I166" s="147"/>
      <c r="J166" s="72"/>
      <c r="K166" s="29"/>
      <c r="L166" s="29"/>
    </row>
    <row r="167" spans="1:12">
      <c r="B167" s="87"/>
      <c r="C167" s="87"/>
      <c r="D167" s="72"/>
      <c r="E167" s="72"/>
      <c r="F167" s="143"/>
      <c r="G167" s="72"/>
      <c r="H167" s="72"/>
      <c r="I167" s="143"/>
      <c r="J167" s="72"/>
      <c r="K167" s="29"/>
      <c r="L167" s="29"/>
    </row>
    <row r="168" spans="1:12">
      <c r="B168" s="87"/>
      <c r="C168" s="87"/>
      <c r="D168" s="72"/>
      <c r="E168" s="72"/>
      <c r="F168" s="143"/>
      <c r="G168" s="72"/>
      <c r="H168" s="72"/>
      <c r="I168" s="72"/>
      <c r="J168" s="72"/>
      <c r="K168" s="29"/>
      <c r="L168" s="29"/>
    </row>
    <row r="169" spans="1:12">
      <c r="B169" s="87"/>
      <c r="C169" s="87"/>
      <c r="D169" s="72"/>
      <c r="E169" s="72"/>
      <c r="F169" s="72"/>
      <c r="G169" s="72"/>
      <c r="H169" s="72"/>
      <c r="I169" s="72"/>
      <c r="J169" s="72"/>
      <c r="K169" s="29"/>
      <c r="L169" s="29"/>
    </row>
    <row r="170" spans="1:12">
      <c r="B170" s="87"/>
      <c r="C170" s="87"/>
      <c r="D170" s="72"/>
      <c r="E170" s="72"/>
      <c r="F170" s="72"/>
      <c r="G170" s="72"/>
      <c r="H170" s="72"/>
      <c r="I170" s="72"/>
      <c r="J170" s="72"/>
      <c r="K170" s="29"/>
      <c r="L170" s="29"/>
    </row>
    <row r="171" spans="1:12">
      <c r="B171" s="87"/>
      <c r="C171" s="87"/>
      <c r="D171" s="72"/>
      <c r="E171" s="72"/>
      <c r="F171" s="72"/>
      <c r="G171" s="72"/>
      <c r="H171" s="72"/>
      <c r="I171" s="72"/>
      <c r="J171" s="72"/>
      <c r="K171" s="29"/>
      <c r="L171" s="29"/>
    </row>
    <row r="172" spans="1:12">
      <c r="B172" s="87"/>
      <c r="C172" s="87"/>
      <c r="D172" s="72"/>
      <c r="E172" s="72"/>
      <c r="F172" s="72"/>
      <c r="G172" s="72"/>
      <c r="H172" s="72"/>
      <c r="I172" s="72"/>
      <c r="J172" s="72"/>
      <c r="K172" s="29"/>
      <c r="L172" s="29"/>
    </row>
    <row r="173" spans="1:12">
      <c r="B173" s="87"/>
      <c r="C173" s="87"/>
      <c r="D173" s="72"/>
      <c r="E173" s="72"/>
      <c r="F173" s="72"/>
      <c r="G173" s="72"/>
      <c r="H173" s="72"/>
      <c r="I173" s="72"/>
      <c r="J173" s="72"/>
      <c r="K173" s="29"/>
      <c r="L173" s="29"/>
    </row>
    <row r="174" spans="1:12">
      <c r="B174" s="87"/>
      <c r="C174" s="87"/>
      <c r="D174" s="72"/>
      <c r="E174" s="72"/>
      <c r="F174" s="72"/>
      <c r="G174" s="72"/>
      <c r="H174" s="72"/>
      <c r="I174" s="72"/>
      <c r="J174" s="72"/>
      <c r="K174" s="29"/>
      <c r="L174" s="29"/>
    </row>
    <row r="175" spans="1:12">
      <c r="B175" s="87"/>
      <c r="C175" s="87"/>
      <c r="D175" s="72"/>
      <c r="E175" s="72"/>
      <c r="F175" s="72"/>
      <c r="G175" s="72"/>
      <c r="H175" s="72"/>
      <c r="I175" s="72"/>
      <c r="J175" s="72"/>
      <c r="K175" s="29"/>
      <c r="L175" s="29"/>
    </row>
    <row r="176" spans="1:12">
      <c r="B176" s="87"/>
      <c r="C176" s="87"/>
      <c r="D176" s="72"/>
      <c r="E176" s="72"/>
      <c r="F176" s="72"/>
      <c r="G176" s="72"/>
      <c r="H176" s="72"/>
      <c r="I176" s="72"/>
      <c r="J176" s="72"/>
      <c r="K176" s="29"/>
      <c r="L176" s="29"/>
    </row>
    <row r="177" spans="2:12">
      <c r="B177" s="87"/>
      <c r="C177" s="87"/>
      <c r="D177" s="72"/>
      <c r="E177" s="72"/>
      <c r="F177" s="72"/>
      <c r="G177" s="72"/>
      <c r="H177" s="72"/>
      <c r="I177" s="72"/>
      <c r="J177" s="72"/>
      <c r="K177" s="29"/>
      <c r="L177" s="29"/>
    </row>
    <row r="178" spans="2:12">
      <c r="B178" s="87"/>
      <c r="C178" s="87"/>
      <c r="D178" s="72"/>
      <c r="E178" s="72"/>
      <c r="F178" s="72"/>
      <c r="G178" s="72"/>
      <c r="H178" s="72"/>
      <c r="I178" s="72"/>
      <c r="J178" s="72"/>
      <c r="K178" s="29"/>
      <c r="L178" s="29"/>
    </row>
    <row r="179" spans="2:12">
      <c r="B179" s="87"/>
      <c r="C179" s="87"/>
      <c r="D179" s="87"/>
      <c r="E179" s="87"/>
      <c r="F179" s="87"/>
      <c r="G179" s="86"/>
      <c r="H179" s="87"/>
      <c r="I179" s="87"/>
      <c r="J179" s="87"/>
    </row>
    <row r="180" spans="2:12">
      <c r="B180" s="87"/>
      <c r="C180" s="87"/>
      <c r="D180" s="87"/>
      <c r="E180" s="87"/>
      <c r="F180" s="87"/>
      <c r="G180" s="86"/>
      <c r="H180" s="87"/>
      <c r="I180" s="87"/>
      <c r="J180" s="87"/>
    </row>
    <row r="181" spans="2:12">
      <c r="B181" s="87"/>
      <c r="C181" s="87"/>
      <c r="D181" s="87"/>
      <c r="E181" s="87"/>
      <c r="F181" s="87"/>
      <c r="G181" s="86"/>
      <c r="H181" s="87"/>
      <c r="I181" s="87"/>
      <c r="J181" s="87"/>
    </row>
    <row r="182" spans="2:12">
      <c r="B182" s="87"/>
      <c r="C182" s="87"/>
      <c r="D182" s="87"/>
      <c r="E182" s="87"/>
      <c r="F182" s="87"/>
      <c r="G182" s="86"/>
      <c r="H182" s="87"/>
      <c r="I182" s="87"/>
      <c r="J182" s="87"/>
    </row>
    <row r="183" spans="2:12">
      <c r="B183" s="87"/>
      <c r="C183" s="87"/>
      <c r="D183" s="87"/>
      <c r="E183" s="87"/>
      <c r="F183" s="87"/>
      <c r="G183" s="86"/>
      <c r="H183" s="87"/>
      <c r="I183" s="87"/>
      <c r="J183" s="87"/>
    </row>
    <row r="184" spans="2:12">
      <c r="B184" s="87"/>
      <c r="C184" s="87"/>
      <c r="D184" s="87"/>
      <c r="E184" s="87"/>
      <c r="F184" s="87"/>
      <c r="G184" s="86"/>
      <c r="H184" s="87"/>
      <c r="I184" s="87"/>
      <c r="J184" s="87"/>
    </row>
    <row r="185" spans="2:12">
      <c r="B185" s="87"/>
      <c r="C185" s="87"/>
      <c r="D185" s="87"/>
      <c r="E185" s="87"/>
      <c r="F185" s="87"/>
      <c r="G185" s="86"/>
      <c r="H185" s="87"/>
      <c r="I185" s="87"/>
      <c r="J185" s="87"/>
    </row>
    <row r="186" spans="2:12">
      <c r="B186" s="87"/>
      <c r="C186" s="87"/>
      <c r="D186" s="87"/>
      <c r="E186" s="87"/>
      <c r="F186" s="87"/>
      <c r="G186" s="86"/>
      <c r="H186" s="87"/>
      <c r="I186" s="87"/>
      <c r="J186" s="87"/>
    </row>
    <row r="187" spans="2:12">
      <c r="B187" s="87"/>
      <c r="C187" s="87"/>
      <c r="D187" s="87"/>
      <c r="E187" s="87"/>
      <c r="F187" s="87"/>
      <c r="G187" s="86"/>
      <c r="H187" s="87"/>
      <c r="I187" s="87"/>
      <c r="J187" s="87"/>
    </row>
    <row r="188" spans="2:12">
      <c r="B188" s="87"/>
      <c r="C188" s="87"/>
      <c r="D188" s="87"/>
      <c r="E188" s="87"/>
      <c r="F188" s="87"/>
      <c r="G188" s="86"/>
      <c r="H188" s="87"/>
      <c r="I188" s="87"/>
      <c r="J188" s="87"/>
    </row>
    <row r="189" spans="2:12">
      <c r="B189" s="87"/>
      <c r="C189" s="87"/>
      <c r="D189" s="87"/>
      <c r="E189" s="87"/>
      <c r="F189" s="87"/>
      <c r="G189" s="86"/>
      <c r="H189" s="87"/>
      <c r="I189" s="87"/>
      <c r="J189" s="87"/>
    </row>
    <row r="190" spans="2:12">
      <c r="B190" s="87"/>
      <c r="C190" s="87"/>
      <c r="D190" s="87"/>
      <c r="E190" s="87"/>
      <c r="F190" s="87"/>
      <c r="G190" s="86"/>
      <c r="H190" s="87"/>
      <c r="I190" s="87"/>
      <c r="J190" s="87"/>
    </row>
    <row r="191" spans="2:12">
      <c r="B191" s="87"/>
      <c r="C191" s="87"/>
      <c r="D191" s="87"/>
      <c r="E191" s="87"/>
      <c r="F191" s="87"/>
      <c r="G191" s="86"/>
      <c r="H191" s="87"/>
      <c r="I191" s="87"/>
      <c r="J191" s="87"/>
    </row>
    <row r="192" spans="2:12">
      <c r="B192" s="87"/>
      <c r="C192" s="87"/>
      <c r="D192" s="87"/>
      <c r="E192" s="87"/>
      <c r="F192" s="87"/>
      <c r="G192" s="86"/>
      <c r="H192" s="87"/>
      <c r="I192" s="87"/>
      <c r="J192" s="87"/>
    </row>
    <row r="193" spans="2:10">
      <c r="B193" s="87"/>
      <c r="C193" s="87"/>
      <c r="D193" s="87"/>
      <c r="E193" s="87"/>
      <c r="F193" s="87"/>
      <c r="G193" s="86"/>
      <c r="H193" s="87"/>
      <c r="I193" s="87"/>
      <c r="J193" s="87"/>
    </row>
    <row r="194" spans="2:10">
      <c r="B194" s="87"/>
      <c r="C194" s="87"/>
      <c r="D194" s="87"/>
      <c r="E194" s="87"/>
      <c r="F194" s="87"/>
      <c r="G194" s="86"/>
      <c r="H194" s="87"/>
      <c r="I194" s="87"/>
      <c r="J194" s="87"/>
    </row>
    <row r="195" spans="2:10">
      <c r="B195" s="87"/>
      <c r="C195" s="87"/>
      <c r="D195" s="87"/>
      <c r="E195" s="87"/>
      <c r="F195" s="87"/>
      <c r="G195" s="86"/>
      <c r="H195" s="87"/>
      <c r="I195" s="87"/>
      <c r="J195" s="87"/>
    </row>
    <row r="196" spans="2:10">
      <c r="B196" s="87"/>
      <c r="C196" s="87"/>
      <c r="D196" s="87"/>
      <c r="E196" s="87"/>
      <c r="F196" s="87"/>
      <c r="G196" s="86"/>
      <c r="H196" s="87"/>
      <c r="I196" s="87"/>
      <c r="J196" s="87"/>
    </row>
    <row r="197" spans="2:10">
      <c r="B197" s="87"/>
      <c r="C197" s="87"/>
      <c r="D197" s="87"/>
      <c r="E197" s="87"/>
      <c r="F197" s="87"/>
      <c r="G197" s="86"/>
      <c r="H197" s="87"/>
      <c r="I197" s="87"/>
      <c r="J197" s="87"/>
    </row>
    <row r="198" spans="2:10">
      <c r="B198" s="87"/>
      <c r="C198" s="87"/>
      <c r="D198" s="87"/>
      <c r="E198" s="87"/>
      <c r="F198" s="87"/>
      <c r="G198" s="86"/>
      <c r="H198" s="87"/>
      <c r="I198" s="87"/>
      <c r="J198" s="87"/>
    </row>
    <row r="199" spans="2:10">
      <c r="B199" s="87"/>
      <c r="C199" s="87"/>
      <c r="D199" s="87"/>
      <c r="E199" s="87"/>
      <c r="F199" s="87"/>
      <c r="G199" s="86"/>
      <c r="H199" s="87"/>
      <c r="I199" s="87"/>
      <c r="J199" s="87"/>
    </row>
    <row r="200" spans="2:10">
      <c r="B200" s="87"/>
      <c r="C200" s="87"/>
      <c r="D200" s="87"/>
      <c r="E200" s="87"/>
      <c r="F200" s="87"/>
      <c r="G200" s="86"/>
      <c r="H200" s="87"/>
      <c r="I200" s="87"/>
      <c r="J200" s="87"/>
    </row>
    <row r="201" spans="2:10">
      <c r="B201" s="87"/>
      <c r="C201" s="87"/>
      <c r="D201" s="87"/>
      <c r="E201" s="87"/>
      <c r="F201" s="87"/>
      <c r="G201" s="86"/>
      <c r="H201" s="87"/>
      <c r="I201" s="87"/>
      <c r="J201" s="87"/>
    </row>
    <row r="202" spans="2:10">
      <c r="B202" s="87"/>
      <c r="C202" s="87"/>
      <c r="D202" s="87"/>
      <c r="E202" s="87"/>
      <c r="F202" s="87"/>
      <c r="G202" s="86"/>
      <c r="H202" s="87"/>
      <c r="I202" s="87"/>
      <c r="J202" s="87"/>
    </row>
    <row r="203" spans="2:10">
      <c r="B203" s="87"/>
      <c r="C203" s="87"/>
      <c r="D203" s="87"/>
      <c r="E203" s="87"/>
      <c r="F203" s="87"/>
      <c r="G203" s="86"/>
      <c r="H203" s="87"/>
      <c r="I203" s="87"/>
      <c r="J203" s="87"/>
    </row>
    <row r="204" spans="2:10">
      <c r="B204" s="87"/>
      <c r="C204" s="87"/>
      <c r="D204" s="87"/>
      <c r="E204" s="87"/>
      <c r="F204" s="87"/>
      <c r="G204" s="86"/>
      <c r="H204" s="87"/>
      <c r="I204" s="87"/>
      <c r="J204" s="87"/>
    </row>
    <row r="205" spans="2:10">
      <c r="B205" s="87"/>
      <c r="C205" s="87"/>
      <c r="D205" s="87"/>
      <c r="E205" s="87"/>
      <c r="F205" s="87"/>
      <c r="G205" s="86"/>
      <c r="H205" s="87"/>
      <c r="I205" s="87"/>
      <c r="J205" s="87"/>
    </row>
    <row r="206" spans="2:10">
      <c r="B206" s="87"/>
      <c r="C206" s="87"/>
      <c r="D206" s="87"/>
      <c r="E206" s="87"/>
      <c r="F206" s="87"/>
      <c r="G206" s="86"/>
      <c r="H206" s="87"/>
      <c r="I206" s="87"/>
      <c r="J206" s="87"/>
    </row>
    <row r="207" spans="2:10">
      <c r="B207" s="87"/>
      <c r="C207" s="87"/>
      <c r="D207" s="87"/>
      <c r="E207" s="87"/>
      <c r="F207" s="87"/>
      <c r="G207" s="86"/>
      <c r="H207" s="87"/>
      <c r="I207" s="87"/>
      <c r="J207" s="87"/>
    </row>
    <row r="208" spans="2:10">
      <c r="B208" s="87"/>
      <c r="C208" s="87"/>
      <c r="D208" s="87"/>
      <c r="E208" s="87"/>
      <c r="F208" s="87"/>
      <c r="G208" s="86"/>
      <c r="H208" s="87"/>
      <c r="I208" s="87"/>
      <c r="J208" s="87"/>
    </row>
    <row r="209" spans="2:10">
      <c r="B209" s="87"/>
      <c r="C209" s="87"/>
      <c r="D209" s="87"/>
      <c r="E209" s="87"/>
      <c r="F209" s="87"/>
      <c r="G209" s="86"/>
      <c r="H209" s="87"/>
      <c r="I209" s="87"/>
      <c r="J209" s="87"/>
    </row>
    <row r="210" spans="2:10">
      <c r="B210" s="87"/>
      <c r="C210" s="87"/>
      <c r="D210" s="87"/>
      <c r="E210" s="87"/>
      <c r="F210" s="87"/>
      <c r="G210" s="86"/>
      <c r="H210" s="87"/>
      <c r="I210" s="87"/>
      <c r="J210" s="87"/>
    </row>
    <row r="211" spans="2:10">
      <c r="B211" s="87"/>
      <c r="C211" s="87"/>
      <c r="D211" s="87"/>
      <c r="E211" s="87"/>
      <c r="F211" s="87"/>
      <c r="G211" s="86"/>
      <c r="H211" s="87"/>
      <c r="I211" s="87"/>
      <c r="J211" s="87"/>
    </row>
    <row r="212" spans="2:10">
      <c r="B212" s="87"/>
      <c r="C212" s="87"/>
      <c r="D212" s="87"/>
      <c r="E212" s="87"/>
      <c r="F212" s="87"/>
      <c r="G212" s="86"/>
      <c r="H212" s="87"/>
      <c r="I212" s="87"/>
      <c r="J212" s="87"/>
    </row>
    <row r="213" spans="2:10">
      <c r="B213" s="87"/>
      <c r="C213" s="87"/>
      <c r="D213" s="87"/>
      <c r="E213" s="87"/>
      <c r="F213" s="87"/>
      <c r="G213" s="86"/>
      <c r="H213" s="87"/>
      <c r="I213" s="87"/>
      <c r="J213" s="87"/>
    </row>
    <row r="214" spans="2:10">
      <c r="B214" s="87"/>
      <c r="C214" s="87"/>
      <c r="D214" s="87"/>
      <c r="E214" s="87"/>
      <c r="F214" s="87"/>
      <c r="G214" s="86"/>
      <c r="H214" s="87"/>
      <c r="I214" s="87"/>
      <c r="J214" s="87"/>
    </row>
    <row r="215" spans="2:10">
      <c r="B215" s="87"/>
      <c r="C215" s="87"/>
      <c r="D215" s="87"/>
      <c r="E215" s="87"/>
      <c r="F215" s="87"/>
      <c r="G215" s="86"/>
      <c r="H215" s="87"/>
      <c r="I215" s="87"/>
      <c r="J215" s="87"/>
    </row>
    <row r="216" spans="2:10">
      <c r="B216" s="87"/>
      <c r="C216" s="87"/>
      <c r="D216" s="87"/>
      <c r="E216" s="87"/>
      <c r="F216" s="87"/>
      <c r="G216" s="86"/>
      <c r="H216" s="87"/>
      <c r="I216" s="87"/>
      <c r="J216" s="87"/>
    </row>
    <row r="217" spans="2:10">
      <c r="B217" s="87"/>
      <c r="C217" s="87"/>
      <c r="D217" s="87"/>
      <c r="E217" s="87"/>
      <c r="F217" s="87"/>
      <c r="G217" s="86"/>
      <c r="H217" s="87"/>
      <c r="I217" s="87"/>
      <c r="J217" s="87"/>
    </row>
    <row r="218" spans="2:10">
      <c r="B218" s="87"/>
      <c r="C218" s="87"/>
      <c r="D218" s="87"/>
      <c r="E218" s="87"/>
      <c r="F218" s="87"/>
      <c r="G218" s="86"/>
      <c r="H218" s="87"/>
      <c r="I218" s="87"/>
      <c r="J218" s="87"/>
    </row>
    <row r="219" spans="2:10">
      <c r="B219" s="87"/>
      <c r="C219" s="87"/>
      <c r="D219" s="87"/>
      <c r="E219" s="87"/>
      <c r="F219" s="87"/>
      <c r="G219" s="86"/>
      <c r="H219" s="87"/>
      <c r="I219" s="87"/>
      <c r="J219" s="87"/>
    </row>
    <row r="220" spans="2:10">
      <c r="B220" s="87"/>
      <c r="C220" s="87"/>
      <c r="D220" s="87"/>
      <c r="E220" s="87"/>
      <c r="F220" s="87"/>
      <c r="G220" s="86"/>
      <c r="H220" s="87"/>
      <c r="I220" s="87"/>
      <c r="J220" s="87"/>
    </row>
    <row r="221" spans="2:10">
      <c r="B221" s="87"/>
      <c r="C221" s="87"/>
      <c r="D221" s="87"/>
      <c r="E221" s="87"/>
      <c r="F221" s="87"/>
      <c r="G221" s="86"/>
      <c r="H221" s="87"/>
      <c r="I221" s="87"/>
      <c r="J221" s="87"/>
    </row>
    <row r="222" spans="2:10">
      <c r="B222" s="87"/>
      <c r="C222" s="87"/>
      <c r="D222" s="87"/>
      <c r="E222" s="87"/>
      <c r="F222" s="87"/>
      <c r="G222" s="86"/>
      <c r="H222" s="87"/>
      <c r="I222" s="87"/>
      <c r="J222" s="87"/>
    </row>
    <row r="223" spans="2:10">
      <c r="B223" s="87"/>
      <c r="C223" s="87"/>
      <c r="D223" s="87"/>
      <c r="E223" s="87"/>
      <c r="F223" s="87"/>
      <c r="G223" s="86"/>
      <c r="H223" s="87"/>
      <c r="I223" s="87"/>
      <c r="J223" s="87"/>
    </row>
    <row r="224" spans="2:10">
      <c r="B224" s="87"/>
      <c r="C224" s="87"/>
      <c r="D224" s="87"/>
      <c r="E224" s="87"/>
      <c r="F224" s="87"/>
      <c r="G224" s="86"/>
      <c r="H224" s="87"/>
      <c r="I224" s="87"/>
      <c r="J224" s="87"/>
    </row>
    <row r="225" spans="2:10">
      <c r="B225" s="87"/>
      <c r="C225" s="87"/>
      <c r="D225" s="87"/>
      <c r="E225" s="87"/>
      <c r="F225" s="87"/>
      <c r="G225" s="86"/>
      <c r="H225" s="87"/>
      <c r="I225" s="87"/>
      <c r="J225" s="87"/>
    </row>
    <row r="226" spans="2:10">
      <c r="B226" s="87"/>
      <c r="C226" s="87"/>
      <c r="D226" s="87"/>
      <c r="E226" s="87"/>
      <c r="F226" s="87"/>
      <c r="G226" s="86"/>
      <c r="H226" s="87"/>
      <c r="I226" s="87"/>
      <c r="J226" s="87"/>
    </row>
    <row r="227" spans="2:10">
      <c r="B227" s="87"/>
      <c r="C227" s="87"/>
      <c r="D227" s="87"/>
      <c r="E227" s="87"/>
      <c r="F227" s="87"/>
      <c r="G227" s="86"/>
      <c r="H227" s="87"/>
      <c r="I227" s="87"/>
      <c r="J227" s="87"/>
    </row>
    <row r="228" spans="2:10">
      <c r="B228" s="87"/>
      <c r="C228" s="87"/>
      <c r="D228" s="87"/>
      <c r="E228" s="87"/>
      <c r="F228" s="87"/>
      <c r="G228" s="86"/>
      <c r="H228" s="87"/>
      <c r="I228" s="87"/>
      <c r="J228" s="87"/>
    </row>
    <row r="229" spans="2:10">
      <c r="B229" s="87"/>
      <c r="C229" s="87"/>
      <c r="D229" s="87"/>
      <c r="E229" s="87"/>
      <c r="F229" s="87"/>
      <c r="G229" s="86"/>
      <c r="H229" s="87"/>
      <c r="I229" s="87"/>
      <c r="J229" s="87"/>
    </row>
    <row r="230" spans="2:10">
      <c r="B230" s="87"/>
      <c r="C230" s="87"/>
      <c r="D230" s="87"/>
      <c r="E230" s="87"/>
      <c r="F230" s="87"/>
      <c r="G230" s="86"/>
      <c r="H230" s="87"/>
      <c r="I230" s="87"/>
      <c r="J230" s="87"/>
    </row>
    <row r="231" spans="2:10">
      <c r="B231" s="87"/>
      <c r="C231" s="87"/>
      <c r="D231" s="87"/>
      <c r="E231" s="87"/>
      <c r="F231" s="87"/>
      <c r="G231" s="86"/>
      <c r="H231" s="87"/>
      <c r="I231" s="87"/>
      <c r="J231" s="87"/>
    </row>
    <row r="232" spans="2:10">
      <c r="B232" s="87"/>
      <c r="C232" s="87"/>
      <c r="D232" s="87"/>
      <c r="E232" s="87"/>
      <c r="F232" s="87"/>
      <c r="G232" s="86"/>
      <c r="H232" s="87"/>
      <c r="I232" s="87"/>
      <c r="J232" s="87"/>
    </row>
    <row r="233" spans="2:10">
      <c r="B233" s="87"/>
      <c r="C233" s="87"/>
      <c r="D233" s="87"/>
      <c r="E233" s="87"/>
      <c r="F233" s="87"/>
      <c r="G233" s="86"/>
      <c r="H233" s="87"/>
      <c r="I233" s="87"/>
      <c r="J233" s="87"/>
    </row>
    <row r="234" spans="2:10">
      <c r="B234" s="87"/>
      <c r="C234" s="87"/>
      <c r="D234" s="87"/>
      <c r="E234" s="87"/>
      <c r="F234" s="87"/>
      <c r="G234" s="86"/>
      <c r="H234" s="87"/>
      <c r="I234" s="87"/>
      <c r="J234" s="87"/>
    </row>
    <row r="235" spans="2:10">
      <c r="B235" s="87"/>
      <c r="C235" s="87"/>
      <c r="D235" s="87"/>
      <c r="E235" s="87"/>
      <c r="F235" s="87"/>
      <c r="G235" s="86"/>
      <c r="H235" s="87"/>
      <c r="I235" s="87"/>
      <c r="J235" s="87"/>
    </row>
    <row r="236" spans="2:10">
      <c r="B236" s="87"/>
      <c r="C236" s="87"/>
      <c r="D236" s="87"/>
      <c r="E236" s="87"/>
      <c r="F236" s="87"/>
      <c r="G236" s="86"/>
      <c r="H236" s="87"/>
      <c r="I236" s="87"/>
      <c r="J236" s="87"/>
    </row>
    <row r="237" spans="2:10">
      <c r="B237" s="87"/>
      <c r="C237" s="87"/>
      <c r="D237" s="87"/>
      <c r="E237" s="87"/>
      <c r="F237" s="87"/>
      <c r="G237" s="86"/>
      <c r="H237" s="87"/>
      <c r="I237" s="87"/>
      <c r="J237" s="87"/>
    </row>
    <row r="238" spans="2:10">
      <c r="B238" s="87"/>
      <c r="C238" s="87"/>
      <c r="D238" s="87"/>
      <c r="E238" s="87"/>
      <c r="F238" s="87"/>
      <c r="G238" s="86"/>
      <c r="H238" s="87"/>
      <c r="I238" s="87"/>
      <c r="J238" s="87"/>
    </row>
    <row r="239" spans="2:10">
      <c r="B239" s="87"/>
      <c r="C239" s="87"/>
      <c r="D239" s="87"/>
      <c r="E239" s="87"/>
      <c r="F239" s="87"/>
      <c r="G239" s="86"/>
      <c r="H239" s="87"/>
      <c r="I239" s="87"/>
      <c r="J239" s="87"/>
    </row>
    <row r="240" spans="2:10">
      <c r="B240" s="87"/>
      <c r="C240" s="87"/>
      <c r="D240" s="87"/>
      <c r="E240" s="87"/>
      <c r="F240" s="87"/>
      <c r="G240" s="86"/>
      <c r="H240" s="87"/>
      <c r="I240" s="87"/>
      <c r="J240" s="87"/>
    </row>
    <row r="241" spans="2:10">
      <c r="B241" s="87"/>
      <c r="C241" s="87"/>
      <c r="D241" s="87"/>
      <c r="E241" s="87"/>
      <c r="F241" s="87"/>
      <c r="G241" s="86"/>
      <c r="H241" s="87"/>
      <c r="I241" s="87"/>
      <c r="J241" s="87"/>
    </row>
    <row r="242" spans="2:10">
      <c r="B242" s="87"/>
      <c r="C242" s="87"/>
      <c r="D242" s="87"/>
      <c r="E242" s="87"/>
      <c r="F242" s="87"/>
      <c r="G242" s="86"/>
      <c r="H242" s="87"/>
      <c r="I242" s="87"/>
      <c r="J242" s="87"/>
    </row>
    <row r="243" spans="2:10">
      <c r="B243" s="87"/>
      <c r="C243" s="87"/>
      <c r="D243" s="87"/>
      <c r="E243" s="87"/>
      <c r="F243" s="87"/>
      <c r="G243" s="86"/>
      <c r="H243" s="87"/>
      <c r="I243" s="87"/>
      <c r="J243" s="87"/>
    </row>
    <row r="244" spans="2:10">
      <c r="B244" s="87"/>
      <c r="C244" s="87"/>
      <c r="D244" s="87"/>
      <c r="E244" s="87"/>
      <c r="F244" s="87"/>
      <c r="G244" s="86"/>
      <c r="H244" s="87"/>
      <c r="I244" s="87"/>
      <c r="J244" s="87"/>
    </row>
    <row r="245" spans="2:10">
      <c r="B245" s="87"/>
      <c r="C245" s="87"/>
      <c r="D245" s="87"/>
      <c r="E245" s="87"/>
      <c r="F245" s="87"/>
      <c r="G245" s="86"/>
      <c r="H245" s="87"/>
      <c r="I245" s="87"/>
      <c r="J245" s="87"/>
    </row>
    <row r="246" spans="2:10">
      <c r="B246" s="87"/>
      <c r="C246" s="87"/>
      <c r="D246" s="87"/>
      <c r="E246" s="87"/>
      <c r="F246" s="87"/>
      <c r="G246" s="86"/>
      <c r="H246" s="87"/>
      <c r="I246" s="87"/>
      <c r="J246" s="87"/>
    </row>
    <row r="247" spans="2:10">
      <c r="B247" s="87"/>
      <c r="C247" s="87"/>
      <c r="D247" s="87"/>
      <c r="E247" s="87"/>
      <c r="F247" s="87"/>
      <c r="G247" s="86"/>
      <c r="H247" s="87"/>
      <c r="I247" s="87"/>
      <c r="J247" s="87"/>
    </row>
    <row r="248" spans="2:10">
      <c r="B248" s="87"/>
      <c r="C248" s="87"/>
      <c r="D248" s="87"/>
      <c r="E248" s="87"/>
      <c r="F248" s="87"/>
      <c r="G248" s="86"/>
      <c r="H248" s="87"/>
      <c r="I248" s="87"/>
      <c r="J248" s="87"/>
    </row>
    <row r="249" spans="2:10">
      <c r="B249" s="87"/>
      <c r="C249" s="87"/>
      <c r="D249" s="87"/>
      <c r="E249" s="87"/>
      <c r="F249" s="87"/>
      <c r="G249" s="86"/>
      <c r="H249" s="87"/>
      <c r="I249" s="87"/>
      <c r="J249" s="87"/>
    </row>
    <row r="250" spans="2:10">
      <c r="B250" s="87"/>
      <c r="C250" s="87"/>
      <c r="D250" s="87"/>
      <c r="E250" s="87"/>
      <c r="F250" s="87"/>
      <c r="G250" s="86"/>
      <c r="H250" s="87"/>
      <c r="I250" s="87"/>
      <c r="J250" s="87"/>
    </row>
    <row r="251" spans="2:10">
      <c r="B251" s="87"/>
      <c r="C251" s="87"/>
      <c r="D251" s="87"/>
      <c r="E251" s="87"/>
      <c r="F251" s="87"/>
      <c r="G251" s="86"/>
      <c r="H251" s="87"/>
      <c r="I251" s="87"/>
      <c r="J251" s="87"/>
    </row>
    <row r="252" spans="2:10">
      <c r="B252" s="87"/>
      <c r="C252" s="87"/>
      <c r="D252" s="87"/>
      <c r="E252" s="87"/>
      <c r="F252" s="87"/>
      <c r="G252" s="86"/>
      <c r="H252" s="87"/>
      <c r="I252" s="87"/>
      <c r="J252" s="87"/>
    </row>
    <row r="253" spans="2:10">
      <c r="B253" s="87"/>
      <c r="C253" s="87"/>
      <c r="D253" s="87"/>
      <c r="E253" s="87"/>
      <c r="F253" s="87"/>
      <c r="G253" s="86"/>
      <c r="H253" s="87"/>
      <c r="I253" s="87"/>
      <c r="J253" s="87"/>
    </row>
    <row r="254" spans="2:10">
      <c r="B254" s="87"/>
      <c r="C254" s="87"/>
      <c r="D254" s="87"/>
      <c r="E254" s="87"/>
      <c r="F254" s="87"/>
      <c r="G254" s="86"/>
      <c r="H254" s="87"/>
      <c r="I254" s="87"/>
      <c r="J254" s="87"/>
    </row>
    <row r="255" spans="2:10">
      <c r="B255" s="87"/>
      <c r="C255" s="87"/>
      <c r="D255" s="87"/>
      <c r="E255" s="87"/>
      <c r="F255" s="87"/>
      <c r="G255" s="86"/>
      <c r="H255" s="87"/>
      <c r="I255" s="87"/>
      <c r="J255" s="87"/>
    </row>
    <row r="256" spans="2:10">
      <c r="B256" s="87"/>
      <c r="C256" s="87"/>
      <c r="D256" s="87"/>
      <c r="E256" s="87"/>
      <c r="F256" s="87"/>
      <c r="G256" s="86"/>
      <c r="H256" s="87"/>
      <c r="I256" s="87"/>
      <c r="J256" s="87"/>
    </row>
    <row r="257" spans="2:10">
      <c r="B257" s="87"/>
      <c r="C257" s="87"/>
      <c r="D257" s="87"/>
      <c r="E257" s="87"/>
      <c r="F257" s="87"/>
      <c r="G257" s="86"/>
      <c r="H257" s="87"/>
      <c r="I257" s="87"/>
      <c r="J257" s="87"/>
    </row>
    <row r="258" spans="2:10">
      <c r="B258" s="87"/>
      <c r="C258" s="87"/>
      <c r="D258" s="87"/>
      <c r="E258" s="87"/>
      <c r="F258" s="87"/>
      <c r="G258" s="86"/>
      <c r="H258" s="87"/>
      <c r="I258" s="87"/>
      <c r="J258" s="87"/>
    </row>
    <row r="259" spans="2:10">
      <c r="B259" s="87"/>
      <c r="C259" s="87"/>
      <c r="D259" s="87"/>
      <c r="E259" s="87"/>
      <c r="F259" s="87"/>
      <c r="G259" s="86"/>
      <c r="H259" s="87"/>
      <c r="I259" s="87"/>
      <c r="J259" s="87"/>
    </row>
    <row r="260" spans="2:10">
      <c r="B260" s="87"/>
      <c r="C260" s="87"/>
      <c r="D260" s="87"/>
      <c r="E260" s="87"/>
      <c r="F260" s="87"/>
      <c r="G260" s="86"/>
      <c r="H260" s="87"/>
      <c r="I260" s="87"/>
      <c r="J260" s="87"/>
    </row>
    <row r="261" spans="2:10">
      <c r="B261" s="87"/>
      <c r="C261" s="87"/>
      <c r="D261" s="87"/>
      <c r="E261" s="87"/>
      <c r="F261" s="87"/>
      <c r="G261" s="86"/>
      <c r="H261" s="87"/>
      <c r="I261" s="87"/>
      <c r="J261" s="87"/>
    </row>
    <row r="262" spans="2:10">
      <c r="B262" s="87"/>
      <c r="C262" s="87"/>
      <c r="D262" s="87"/>
      <c r="E262" s="87"/>
      <c r="F262" s="87"/>
      <c r="G262" s="86"/>
      <c r="H262" s="87"/>
      <c r="I262" s="87"/>
      <c r="J262" s="87"/>
    </row>
    <row r="263" spans="2:10">
      <c r="B263" s="87"/>
      <c r="C263" s="87"/>
      <c r="D263" s="87"/>
      <c r="E263" s="87"/>
      <c r="F263" s="87"/>
      <c r="G263" s="86"/>
      <c r="H263" s="87"/>
      <c r="I263" s="87"/>
      <c r="J263" s="87"/>
    </row>
    <row r="264" spans="2:10">
      <c r="B264" s="87"/>
      <c r="C264" s="87"/>
      <c r="D264" s="87"/>
      <c r="E264" s="87"/>
      <c r="F264" s="87"/>
      <c r="G264" s="86"/>
      <c r="H264" s="87"/>
      <c r="I264" s="87"/>
      <c r="J264" s="87"/>
    </row>
    <row r="265" spans="2:10">
      <c r="B265" s="87"/>
      <c r="C265" s="87"/>
      <c r="D265" s="87"/>
      <c r="E265" s="87"/>
      <c r="F265" s="87"/>
      <c r="G265" s="86"/>
      <c r="H265" s="87"/>
      <c r="I265" s="87"/>
      <c r="J265" s="87"/>
    </row>
    <row r="266" spans="2:10">
      <c r="B266" s="87"/>
      <c r="C266" s="87"/>
      <c r="D266" s="87"/>
      <c r="E266" s="87"/>
      <c r="F266" s="87"/>
      <c r="G266" s="86"/>
      <c r="H266" s="87"/>
      <c r="I266" s="87"/>
      <c r="J266" s="87"/>
    </row>
    <row r="267" spans="2:10">
      <c r="B267" s="87"/>
      <c r="C267" s="87"/>
      <c r="D267" s="87"/>
      <c r="E267" s="87"/>
      <c r="F267" s="87"/>
      <c r="G267" s="86"/>
      <c r="H267" s="87"/>
      <c r="I267" s="87"/>
      <c r="J267" s="87"/>
    </row>
    <row r="268" spans="2:10">
      <c r="B268" s="87"/>
      <c r="C268" s="87"/>
      <c r="D268" s="87"/>
      <c r="E268" s="87"/>
      <c r="F268" s="87"/>
      <c r="G268" s="86"/>
      <c r="H268" s="87"/>
      <c r="I268" s="87"/>
      <c r="J268" s="87"/>
    </row>
    <row r="269" spans="2:10">
      <c r="B269" s="87"/>
      <c r="C269" s="87"/>
      <c r="D269" s="87"/>
      <c r="E269" s="87"/>
      <c r="F269" s="87"/>
      <c r="G269" s="86"/>
      <c r="H269" s="87"/>
      <c r="I269" s="87"/>
      <c r="J269" s="87"/>
    </row>
    <row r="270" spans="2:10">
      <c r="B270" s="3"/>
      <c r="C270" s="3"/>
      <c r="D270" s="3"/>
      <c r="E270" s="3"/>
      <c r="F270" s="3"/>
      <c r="G270" s="80"/>
      <c r="H270" s="3"/>
      <c r="I270" s="3"/>
    </row>
    <row r="271" spans="2:10">
      <c r="B271" s="3"/>
      <c r="C271" s="3"/>
      <c r="D271" s="3"/>
      <c r="E271" s="3"/>
      <c r="F271" s="3"/>
      <c r="G271" s="80"/>
      <c r="H271" s="3"/>
      <c r="I271" s="3"/>
    </row>
    <row r="272" spans="2:10">
      <c r="B272" s="3"/>
      <c r="C272" s="3"/>
      <c r="D272" s="3"/>
      <c r="E272" s="3"/>
      <c r="F272" s="3"/>
      <c r="G272" s="80"/>
      <c r="H272" s="3"/>
      <c r="I272" s="3"/>
    </row>
    <row r="273" spans="2:9">
      <c r="B273" s="3"/>
      <c r="C273" s="3"/>
      <c r="D273" s="3"/>
      <c r="E273" s="3"/>
      <c r="F273" s="3"/>
      <c r="G273" s="80"/>
      <c r="H273" s="3"/>
      <c r="I273" s="3"/>
    </row>
    <row r="274" spans="2:9">
      <c r="B274" s="3"/>
      <c r="C274" s="3"/>
      <c r="D274" s="3"/>
      <c r="E274" s="3"/>
      <c r="F274" s="3"/>
      <c r="G274" s="80"/>
      <c r="H274" s="3"/>
      <c r="I274" s="3"/>
    </row>
    <row r="275" spans="2:9">
      <c r="B275" s="3"/>
      <c r="C275" s="3"/>
      <c r="D275" s="3"/>
      <c r="E275" s="3"/>
      <c r="F275" s="3"/>
      <c r="G275" s="80"/>
      <c r="H275" s="3"/>
      <c r="I275" s="3"/>
    </row>
    <row r="276" spans="2:9">
      <c r="B276" s="3"/>
      <c r="C276" s="3"/>
      <c r="D276" s="3"/>
      <c r="E276" s="3"/>
      <c r="F276" s="3"/>
      <c r="G276" s="80"/>
      <c r="H276" s="3"/>
      <c r="I276" s="3"/>
    </row>
    <row r="277" spans="2:9">
      <c r="B277" s="3"/>
      <c r="C277" s="3"/>
      <c r="D277" s="3"/>
      <c r="E277" s="3"/>
      <c r="F277" s="3"/>
      <c r="G277" s="80"/>
      <c r="H277" s="3"/>
      <c r="I277" s="3"/>
    </row>
    <row r="278" spans="2:9">
      <c r="B278" s="3"/>
      <c r="C278" s="3"/>
      <c r="D278" s="3"/>
      <c r="E278" s="3"/>
      <c r="F278" s="3"/>
      <c r="G278" s="80"/>
      <c r="H278" s="3"/>
      <c r="I278" s="3"/>
    </row>
    <row r="279" spans="2:9">
      <c r="B279" s="3"/>
      <c r="C279" s="3"/>
      <c r="D279" s="3"/>
      <c r="E279" s="3"/>
      <c r="F279" s="3"/>
      <c r="G279" s="80"/>
      <c r="H279" s="3"/>
      <c r="I279" s="3"/>
    </row>
    <row r="280" spans="2:9">
      <c r="B280" s="3"/>
      <c r="C280" s="3"/>
      <c r="D280" s="3"/>
      <c r="E280" s="3"/>
      <c r="F280" s="3"/>
      <c r="G280" s="80"/>
      <c r="H280" s="3"/>
      <c r="I280" s="3"/>
    </row>
    <row r="281" spans="2:9">
      <c r="B281" s="3"/>
      <c r="C281" s="3"/>
      <c r="D281" s="3"/>
      <c r="E281" s="3"/>
      <c r="F281" s="3"/>
      <c r="G281" s="80"/>
      <c r="H281" s="3"/>
      <c r="I281" s="3"/>
    </row>
    <row r="282" spans="2:9">
      <c r="B282" s="3"/>
      <c r="C282" s="3"/>
      <c r="D282" s="3"/>
      <c r="E282" s="3"/>
      <c r="F282" s="3"/>
      <c r="G282" s="80"/>
      <c r="H282" s="3"/>
      <c r="I282" s="3"/>
    </row>
    <row r="283" spans="2:9">
      <c r="B283" s="3"/>
      <c r="C283" s="3"/>
      <c r="D283" s="3"/>
      <c r="E283" s="3"/>
      <c r="F283" s="3"/>
      <c r="G283" s="80"/>
      <c r="H283" s="3"/>
      <c r="I283" s="3"/>
    </row>
    <row r="284" spans="2:9">
      <c r="B284" s="3"/>
      <c r="C284" s="3"/>
      <c r="D284" s="3"/>
      <c r="E284" s="3"/>
      <c r="F284" s="3"/>
      <c r="G284" s="80"/>
      <c r="H284" s="3"/>
      <c r="I284" s="3"/>
    </row>
    <row r="285" spans="2:9">
      <c r="B285" s="3"/>
      <c r="C285" s="3"/>
      <c r="D285" s="3"/>
      <c r="E285" s="3"/>
      <c r="F285" s="3"/>
      <c r="G285" s="80"/>
      <c r="H285" s="3"/>
      <c r="I285" s="3"/>
    </row>
    <row r="286" spans="2:9">
      <c r="B286" s="3"/>
      <c r="C286" s="3"/>
      <c r="D286" s="3"/>
      <c r="E286" s="3"/>
      <c r="F286" s="3"/>
      <c r="G286" s="80"/>
      <c r="H286" s="3"/>
      <c r="I286" s="3"/>
    </row>
    <row r="287" spans="2:9">
      <c r="B287" s="3"/>
      <c r="C287" s="3"/>
      <c r="D287" s="3"/>
      <c r="E287" s="3"/>
      <c r="F287" s="3"/>
      <c r="G287" s="80"/>
      <c r="H287" s="3"/>
      <c r="I287" s="3"/>
    </row>
    <row r="288" spans="2:9">
      <c r="B288" s="3"/>
      <c r="C288" s="3"/>
      <c r="D288" s="3"/>
      <c r="E288" s="3"/>
      <c r="F288" s="3"/>
      <c r="G288" s="80"/>
      <c r="H288" s="3"/>
      <c r="I288" s="3"/>
    </row>
    <row r="289" spans="2:9">
      <c r="B289" s="3"/>
      <c r="C289" s="3"/>
      <c r="D289" s="3"/>
      <c r="E289" s="3"/>
      <c r="F289" s="3"/>
      <c r="G289" s="80"/>
      <c r="H289" s="3"/>
      <c r="I289" s="3"/>
    </row>
    <row r="290" spans="2:9">
      <c r="B290" s="3"/>
      <c r="C290" s="3"/>
      <c r="D290" s="3"/>
      <c r="E290" s="3"/>
      <c r="F290" s="3"/>
      <c r="G290" s="80"/>
      <c r="H290" s="3"/>
      <c r="I290" s="3"/>
    </row>
    <row r="291" spans="2:9">
      <c r="B291" s="3"/>
      <c r="C291" s="3"/>
      <c r="D291" s="3"/>
      <c r="E291" s="3"/>
      <c r="F291" s="3"/>
      <c r="G291" s="80"/>
      <c r="H291" s="3"/>
      <c r="I291" s="3"/>
    </row>
    <row r="292" spans="2:9">
      <c r="B292" s="3"/>
      <c r="C292" s="3"/>
      <c r="D292" s="3"/>
      <c r="E292" s="3"/>
      <c r="F292" s="3"/>
      <c r="G292" s="80"/>
      <c r="H292" s="3"/>
      <c r="I292" s="3"/>
    </row>
    <row r="293" spans="2:9">
      <c r="B293" s="3"/>
      <c r="C293" s="3"/>
      <c r="D293" s="3"/>
      <c r="E293" s="3"/>
      <c r="F293" s="3"/>
      <c r="G293" s="80"/>
      <c r="H293" s="3"/>
      <c r="I293" s="3"/>
    </row>
    <row r="294" spans="2:9">
      <c r="B294" s="3"/>
      <c r="C294" s="3"/>
      <c r="D294" s="3"/>
      <c r="E294" s="3"/>
      <c r="F294" s="3"/>
      <c r="G294" s="80"/>
      <c r="H294" s="3"/>
      <c r="I294" s="3"/>
    </row>
    <row r="295" spans="2:9">
      <c r="B295" s="3"/>
      <c r="C295" s="3"/>
      <c r="D295" s="3"/>
      <c r="E295" s="3"/>
      <c r="F295" s="3"/>
      <c r="G295" s="80"/>
      <c r="H295" s="3"/>
      <c r="I295" s="3"/>
    </row>
    <row r="296" spans="2:9">
      <c r="B296" s="3"/>
      <c r="C296" s="3"/>
      <c r="D296" s="3"/>
      <c r="E296" s="3"/>
      <c r="F296" s="3"/>
      <c r="G296" s="80"/>
      <c r="H296" s="3"/>
      <c r="I296" s="3"/>
    </row>
    <row r="297" spans="2:9">
      <c r="B297" s="3"/>
      <c r="C297" s="3"/>
      <c r="D297" s="3"/>
      <c r="E297" s="3"/>
      <c r="F297" s="3"/>
      <c r="G297" s="80"/>
      <c r="H297" s="3"/>
      <c r="I297" s="3"/>
    </row>
    <row r="298" spans="2:9">
      <c r="B298" s="3"/>
      <c r="C298" s="3"/>
      <c r="D298" s="3"/>
      <c r="E298" s="3"/>
      <c r="F298" s="3"/>
      <c r="G298" s="80"/>
      <c r="H298" s="3"/>
      <c r="I298" s="3"/>
    </row>
    <row r="299" spans="2:9">
      <c r="B299" s="3"/>
      <c r="C299" s="3"/>
      <c r="D299" s="3"/>
      <c r="E299" s="3"/>
      <c r="F299" s="3"/>
      <c r="G299" s="80"/>
      <c r="H299" s="3"/>
      <c r="I299" s="3"/>
    </row>
    <row r="300" spans="2:9">
      <c r="B300" s="3"/>
      <c r="C300" s="3"/>
      <c r="D300" s="3"/>
      <c r="E300" s="3"/>
      <c r="F300" s="3"/>
      <c r="G300" s="80"/>
      <c r="H300" s="3"/>
      <c r="I300" s="3"/>
    </row>
    <row r="301" spans="2:9">
      <c r="B301" s="3"/>
      <c r="C301" s="3"/>
      <c r="D301" s="3"/>
      <c r="E301" s="3"/>
      <c r="F301" s="3"/>
      <c r="G301" s="80"/>
      <c r="H301" s="3"/>
      <c r="I301" s="3"/>
    </row>
    <row r="302" spans="2:9">
      <c r="B302" s="3"/>
      <c r="C302" s="3"/>
      <c r="D302" s="3"/>
      <c r="E302" s="3"/>
      <c r="F302" s="3"/>
      <c r="G302" s="80"/>
      <c r="H302" s="3"/>
      <c r="I302" s="3"/>
    </row>
    <row r="303" spans="2:9">
      <c r="B303" s="3"/>
      <c r="C303" s="3"/>
      <c r="D303" s="3"/>
      <c r="E303" s="3"/>
      <c r="F303" s="3"/>
      <c r="G303" s="80"/>
      <c r="H303" s="3"/>
      <c r="I303" s="3"/>
    </row>
    <row r="304" spans="2:9">
      <c r="B304" s="3"/>
      <c r="C304" s="3"/>
      <c r="D304" s="3"/>
      <c r="E304" s="3"/>
      <c r="F304" s="3"/>
      <c r="G304" s="80"/>
      <c r="H304" s="3"/>
      <c r="I304" s="3"/>
    </row>
    <row r="305" spans="2:9">
      <c r="B305" s="3"/>
      <c r="C305" s="3"/>
      <c r="D305" s="3"/>
      <c r="E305" s="3"/>
      <c r="F305" s="3"/>
      <c r="G305" s="80"/>
      <c r="H305" s="3"/>
      <c r="I305" s="3"/>
    </row>
    <row r="306" spans="2:9">
      <c r="B306" s="3"/>
      <c r="C306" s="3"/>
      <c r="D306" s="3"/>
      <c r="E306" s="3"/>
      <c r="F306" s="3"/>
      <c r="G306" s="80"/>
      <c r="H306" s="3"/>
      <c r="I306" s="3"/>
    </row>
    <row r="307" spans="2:9">
      <c r="B307" s="3"/>
      <c r="C307" s="3"/>
      <c r="D307" s="3"/>
      <c r="E307" s="3"/>
      <c r="F307" s="3"/>
      <c r="G307" s="80"/>
      <c r="H307" s="3"/>
      <c r="I307" s="3"/>
    </row>
    <row r="308" spans="2:9">
      <c r="B308" s="3"/>
      <c r="C308" s="3"/>
      <c r="D308" s="3"/>
      <c r="E308" s="3"/>
      <c r="F308" s="3"/>
      <c r="G308" s="80"/>
      <c r="H308" s="3"/>
      <c r="I308" s="3"/>
    </row>
    <row r="309" spans="2:9">
      <c r="B309" s="3"/>
      <c r="C309" s="3"/>
      <c r="D309" s="3"/>
      <c r="E309" s="3"/>
      <c r="F309" s="3"/>
      <c r="G309" s="80"/>
      <c r="H309" s="3"/>
      <c r="I309" s="3"/>
    </row>
    <row r="310" spans="2:9">
      <c r="B310" s="3"/>
      <c r="C310" s="3"/>
      <c r="D310" s="3"/>
      <c r="E310" s="3"/>
      <c r="F310" s="3"/>
      <c r="G310" s="80"/>
      <c r="H310" s="3"/>
      <c r="I310" s="3"/>
    </row>
    <row r="311" spans="2:9">
      <c r="B311" s="3"/>
      <c r="C311" s="3"/>
      <c r="D311" s="3"/>
      <c r="E311" s="3"/>
      <c r="F311" s="3"/>
      <c r="G311" s="80"/>
      <c r="H311" s="3"/>
      <c r="I311" s="3"/>
    </row>
    <row r="312" spans="2:9">
      <c r="B312" s="3"/>
      <c r="C312" s="3"/>
      <c r="D312" s="3"/>
      <c r="E312" s="3"/>
      <c r="F312" s="3"/>
      <c r="G312" s="80"/>
      <c r="H312" s="3"/>
      <c r="I312" s="3"/>
    </row>
    <row r="313" spans="2:9">
      <c r="B313" s="3"/>
      <c r="C313" s="3"/>
      <c r="D313" s="3"/>
      <c r="E313" s="3"/>
      <c r="F313" s="3"/>
      <c r="G313" s="80"/>
      <c r="H313" s="3"/>
      <c r="I313" s="3"/>
    </row>
    <row r="314" spans="2:9">
      <c r="B314" s="3"/>
      <c r="C314" s="3"/>
      <c r="D314" s="3"/>
      <c r="E314" s="3"/>
      <c r="F314" s="3"/>
      <c r="G314" s="80"/>
      <c r="H314" s="3"/>
      <c r="I314" s="3"/>
    </row>
    <row r="315" spans="2:9">
      <c r="B315" s="3"/>
      <c r="C315" s="3"/>
      <c r="D315" s="3"/>
      <c r="E315" s="3"/>
      <c r="F315" s="3"/>
      <c r="G315" s="80"/>
      <c r="H315" s="3"/>
      <c r="I315" s="3"/>
    </row>
    <row r="316" spans="2:9">
      <c r="B316" s="3"/>
      <c r="C316" s="3"/>
      <c r="D316" s="3"/>
      <c r="E316" s="3"/>
      <c r="F316" s="3"/>
      <c r="G316" s="80"/>
      <c r="H316" s="3"/>
      <c r="I316" s="3"/>
    </row>
    <row r="317" spans="2:9">
      <c r="B317" s="3"/>
      <c r="C317" s="3"/>
      <c r="D317" s="3"/>
      <c r="E317" s="3"/>
      <c r="F317" s="3"/>
      <c r="G317" s="80"/>
      <c r="H317" s="3"/>
      <c r="I317" s="3"/>
    </row>
    <row r="318" spans="2:9">
      <c r="B318" s="3"/>
      <c r="C318" s="3"/>
      <c r="D318" s="3"/>
      <c r="E318" s="3"/>
      <c r="F318" s="3"/>
      <c r="G318" s="80"/>
      <c r="H318" s="3"/>
      <c r="I318" s="3"/>
    </row>
    <row r="319" spans="2:9">
      <c r="B319" s="3"/>
      <c r="C319" s="3"/>
      <c r="D319" s="3"/>
      <c r="E319" s="3"/>
      <c r="F319" s="3"/>
      <c r="G319" s="80"/>
      <c r="H319" s="3"/>
      <c r="I319" s="3"/>
    </row>
    <row r="320" spans="2:9">
      <c r="B320" s="3"/>
      <c r="C320" s="3"/>
      <c r="D320" s="3"/>
      <c r="E320" s="3"/>
      <c r="F320" s="3"/>
      <c r="G320" s="80"/>
      <c r="H320" s="3"/>
      <c r="I320" s="3"/>
    </row>
    <row r="321" spans="2:9">
      <c r="B321" s="3"/>
      <c r="C321" s="3"/>
      <c r="D321" s="3"/>
      <c r="E321" s="3"/>
      <c r="F321" s="3"/>
      <c r="G321" s="80"/>
      <c r="H321" s="3"/>
      <c r="I321" s="3"/>
    </row>
    <row r="322" spans="2:9">
      <c r="B322" s="3"/>
      <c r="C322" s="3"/>
      <c r="D322" s="3"/>
      <c r="E322" s="3"/>
      <c r="F322" s="3"/>
      <c r="G322" s="80"/>
      <c r="H322" s="3"/>
      <c r="I322" s="3"/>
    </row>
    <row r="323" spans="2:9">
      <c r="B323" s="3"/>
      <c r="C323" s="3"/>
      <c r="D323" s="3"/>
      <c r="E323" s="3"/>
      <c r="F323" s="3"/>
      <c r="G323" s="80"/>
      <c r="H323" s="3"/>
      <c r="I323" s="3"/>
    </row>
    <row r="324" spans="2:9">
      <c r="B324" s="3"/>
      <c r="C324" s="3"/>
      <c r="D324" s="3"/>
      <c r="E324" s="3"/>
      <c r="F324" s="3"/>
      <c r="G324" s="80"/>
      <c r="H324" s="3"/>
      <c r="I324" s="3"/>
    </row>
    <row r="325" spans="2:9">
      <c r="B325" s="3"/>
      <c r="C325" s="3"/>
      <c r="D325" s="3"/>
      <c r="E325" s="3"/>
      <c r="F325" s="3"/>
      <c r="G325" s="80"/>
      <c r="H325" s="3"/>
      <c r="I325" s="3"/>
    </row>
    <row r="326" spans="2:9">
      <c r="B326" s="3"/>
      <c r="C326" s="3"/>
      <c r="D326" s="3"/>
      <c r="E326" s="3"/>
      <c r="F326" s="3"/>
      <c r="G326" s="80"/>
      <c r="H326" s="3"/>
      <c r="I326" s="3"/>
    </row>
    <row r="327" spans="2:9">
      <c r="B327" s="3"/>
      <c r="C327" s="3"/>
      <c r="D327" s="3"/>
      <c r="E327" s="3"/>
      <c r="F327" s="3"/>
      <c r="G327" s="80"/>
      <c r="H327" s="3"/>
      <c r="I327" s="3"/>
    </row>
    <row r="328" spans="2:9">
      <c r="B328" s="3"/>
      <c r="C328" s="3"/>
      <c r="D328" s="3"/>
      <c r="E328" s="3"/>
      <c r="F328" s="3"/>
      <c r="G328" s="80"/>
      <c r="H328" s="3"/>
      <c r="I328" s="3"/>
    </row>
  </sheetData>
  <mergeCells count="6">
    <mergeCell ref="E146:F146"/>
    <mergeCell ref="H146:I146"/>
    <mergeCell ref="H147:I147"/>
    <mergeCell ref="G157:H158"/>
    <mergeCell ref="I157:J157"/>
    <mergeCell ref="I158:J1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Denmark</vt:lpstr>
      <vt:lpstr>Faroe Islands</vt:lpstr>
      <vt:lpstr>Finland</vt:lpstr>
      <vt:lpstr>Iceland</vt:lpstr>
      <vt:lpstr>Norway</vt:lpstr>
      <vt:lpstr>Sweden</vt:lpstr>
    </vt:vector>
  </TitlesOfParts>
  <Company>Statens Serum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Kokholm</dc:creator>
  <cp:lastModifiedBy>Lene Kokholm</cp:lastModifiedBy>
  <dcterms:created xsi:type="dcterms:W3CDTF">2017-12-18T11:51:42Z</dcterms:created>
  <dcterms:modified xsi:type="dcterms:W3CDTF">2017-12-18T11:55:46Z</dcterms:modified>
</cp:coreProperties>
</file>